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Book\Desktop\"/>
    </mc:Choice>
  </mc:AlternateContent>
  <bookViews>
    <workbookView xWindow="0" yWindow="0" windowWidth="28800" windowHeight="18000"/>
  </bookViews>
  <sheets>
    <sheet name="CTĐT" sheetId="4" r:id="rId1"/>
    <sheet name="KHGD" sheetId="7" r:id="rId2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7" l="1"/>
  <c r="I82" i="7"/>
  <c r="H82" i="7"/>
  <c r="G82" i="7"/>
  <c r="F82" i="7"/>
  <c r="E82" i="7"/>
  <c r="J77" i="7"/>
  <c r="I77" i="7"/>
  <c r="H77" i="7"/>
  <c r="G77" i="7"/>
  <c r="F77" i="7"/>
  <c r="E77" i="7"/>
  <c r="J72" i="7"/>
  <c r="I72" i="7"/>
  <c r="H72" i="7"/>
  <c r="H71" i="7" s="1"/>
  <c r="H9" i="7" s="1"/>
  <c r="G72" i="7"/>
  <c r="G71" i="7" s="1"/>
  <c r="F72" i="7"/>
  <c r="E72" i="7"/>
  <c r="E71" i="7" s="1"/>
  <c r="J71" i="7"/>
  <c r="I71" i="7"/>
  <c r="F71" i="7"/>
  <c r="J63" i="7"/>
  <c r="I63" i="7"/>
  <c r="H63" i="7"/>
  <c r="G63" i="7"/>
  <c r="F63" i="7"/>
  <c r="E63" i="7"/>
  <c r="J56" i="7"/>
  <c r="I56" i="7"/>
  <c r="H56" i="7"/>
  <c r="G56" i="7"/>
  <c r="F56" i="7"/>
  <c r="E56" i="7"/>
  <c r="J48" i="7"/>
  <c r="I48" i="7"/>
  <c r="H48" i="7"/>
  <c r="G48" i="7"/>
  <c r="F48" i="7"/>
  <c r="E48" i="7"/>
  <c r="J37" i="7"/>
  <c r="I37" i="7"/>
  <c r="H37" i="7"/>
  <c r="G37" i="7"/>
  <c r="F37" i="7"/>
  <c r="E37" i="7"/>
  <c r="F28" i="7"/>
  <c r="F27" i="7"/>
  <c r="J25" i="7"/>
  <c r="J9" i="7" s="1"/>
  <c r="I25" i="7"/>
  <c r="H25" i="7"/>
  <c r="G25" i="7"/>
  <c r="E25" i="7"/>
  <c r="J18" i="7"/>
  <c r="I18" i="7"/>
  <c r="H18" i="7"/>
  <c r="G18" i="7"/>
  <c r="F18" i="7"/>
  <c r="E18" i="7"/>
  <c r="J12" i="7"/>
  <c r="I12" i="7"/>
  <c r="H12" i="7"/>
  <c r="G12" i="7"/>
  <c r="G9" i="7" s="1"/>
  <c r="F12" i="7"/>
  <c r="E12" i="7"/>
  <c r="E9" i="7" l="1"/>
  <c r="I9" i="7"/>
  <c r="F25" i="7"/>
  <c r="F9" i="7" s="1"/>
  <c r="K9" i="7" s="1"/>
  <c r="I84" i="4" l="1"/>
  <c r="I79" i="4" s="1"/>
  <c r="I74" i="4" s="1"/>
  <c r="I73" i="4" s="1"/>
  <c r="I54" i="4" s="1"/>
  <c r="H84" i="4"/>
  <c r="H79" i="4" s="1"/>
  <c r="H74" i="4" s="1"/>
  <c r="H73" i="4" s="1"/>
  <c r="G84" i="4"/>
  <c r="G79" i="4" s="1"/>
  <c r="G74" i="4" s="1"/>
  <c r="G73" i="4" s="1"/>
  <c r="F84" i="4"/>
  <c r="F79" i="4" s="1"/>
  <c r="F74" i="4" s="1"/>
  <c r="F73" i="4" s="1"/>
  <c r="D84" i="4"/>
  <c r="E79" i="4"/>
  <c r="D79" i="4"/>
  <c r="E74" i="4"/>
  <c r="D74" i="4"/>
  <c r="D73" i="4" s="1"/>
  <c r="E73" i="4"/>
  <c r="I55" i="4"/>
  <c r="H55" i="4"/>
  <c r="H54" i="4" s="1"/>
  <c r="G55" i="4"/>
  <c r="G54" i="4" s="1"/>
  <c r="G44" i="4" s="1"/>
  <c r="F55" i="4"/>
  <c r="F54" i="4" s="1"/>
  <c r="F44" i="4" s="1"/>
  <c r="E55" i="4"/>
  <c r="E54" i="4" s="1"/>
  <c r="E44" i="4" s="1"/>
  <c r="D55" i="4"/>
  <c r="D54" i="4" s="1"/>
  <c r="I45" i="4"/>
  <c r="I44" i="4" s="1"/>
  <c r="H45" i="4"/>
  <c r="G45" i="4"/>
  <c r="F45" i="4"/>
  <c r="E45" i="4"/>
  <c r="D45" i="4"/>
  <c r="I35" i="4"/>
  <c r="H35" i="4"/>
  <c r="G35" i="4"/>
  <c r="F35" i="4"/>
  <c r="E34" i="4"/>
  <c r="E32" i="4" s="1"/>
  <c r="I32" i="4"/>
  <c r="H32" i="4"/>
  <c r="G32" i="4"/>
  <c r="F32" i="4"/>
  <c r="D32" i="4"/>
  <c r="E31" i="4"/>
  <c r="E30" i="4"/>
  <c r="E29" i="4" s="1"/>
  <c r="I29" i="4"/>
  <c r="H29" i="4"/>
  <c r="G29" i="4"/>
  <c r="F29" i="4"/>
  <c r="D29" i="4"/>
  <c r="E28" i="4"/>
  <c r="E27" i="4" s="1"/>
  <c r="E13" i="4" s="1"/>
  <c r="E12" i="4" s="1"/>
  <c r="I27" i="4"/>
  <c r="H27" i="4"/>
  <c r="G27" i="4"/>
  <c r="F27" i="4"/>
  <c r="D27" i="4"/>
  <c r="I25" i="4"/>
  <c r="H25" i="4"/>
  <c r="G25" i="4"/>
  <c r="F25" i="4"/>
  <c r="E25" i="4"/>
  <c r="D25" i="4"/>
  <c r="E21" i="4"/>
  <c r="D21" i="4"/>
  <c r="I14" i="4"/>
  <c r="I13" i="4" s="1"/>
  <c r="I12" i="4" s="1"/>
  <c r="H14" i="4"/>
  <c r="H13" i="4" s="1"/>
  <c r="H12" i="4" s="1"/>
  <c r="G14" i="4"/>
  <c r="G13" i="4" s="1"/>
  <c r="G12" i="4" s="1"/>
  <c r="F14" i="4"/>
  <c r="F13" i="4" s="1"/>
  <c r="F12" i="4" s="1"/>
  <c r="E14" i="4"/>
  <c r="D14" i="4"/>
  <c r="D13" i="4"/>
  <c r="D12" i="4" s="1"/>
  <c r="D44" i="4" l="1"/>
  <c r="H8" i="4" s="1"/>
  <c r="H44" i="4"/>
</calcChain>
</file>

<file path=xl/sharedStrings.xml><?xml version="1.0" encoding="utf-8"?>
<sst xmlns="http://schemas.openxmlformats.org/spreadsheetml/2006/main" count="432" uniqueCount="213">
  <si>
    <t>NỘI DUNG CHƯƠNG TRÌNH ĐÀO TẠO</t>
  </si>
  <si>
    <t>TRÌNH ĐỘ ĐẠI HỌC</t>
  </si>
  <si>
    <t>Đối tượng áp dụng: Từ khóa tuyển sinh 2021</t>
  </si>
  <si>
    <t>(Ban hành kèm theo Quyết định số      /QĐ-ĐHVH ngày ……tháng    năm 2021</t>
  </si>
  <si>
    <t>của Hiệu trưởng trường Đại học Văn Hiến)</t>
  </si>
  <si>
    <t>Ngành:</t>
  </si>
  <si>
    <t>TRUYỀN THÔNG ĐA PHƯƠNG TIỆN</t>
  </si>
  <si>
    <t>Chuyên ngành:</t>
  </si>
  <si>
    <t>Mã số ngành:</t>
  </si>
  <si>
    <t>Số tín chỉ tích lũy:</t>
  </si>
  <si>
    <t>STT</t>
  </si>
  <si>
    <t>Mã HP</t>
  </si>
  <si>
    <t>Tên học phần</t>
  </si>
  <si>
    <t>Số tín chỉ</t>
  </si>
  <si>
    <t>Mã HP 
học trước</t>
  </si>
  <si>
    <t>Tổng</t>
  </si>
  <si>
    <t>LT</t>
  </si>
  <si>
    <t>TH/TN</t>
  </si>
  <si>
    <t>TT</t>
  </si>
  <si>
    <t>ĐAMH</t>
  </si>
  <si>
    <t>KLTN</t>
  </si>
  <si>
    <t>I. GIÁO DỤC ĐẠI CƯƠNG</t>
  </si>
  <si>
    <t>Phần bắt buộc</t>
  </si>
  <si>
    <t>I.1. Các học phần về lý luận chính trị và pháp luật</t>
  </si>
  <si>
    <t>POL105</t>
  </si>
  <si>
    <t>Triết học Mác - Lênin</t>
  </si>
  <si>
    <t>POL106</t>
  </si>
  <si>
    <t>Kinh tế chính trị Mác - Lênin</t>
  </si>
  <si>
    <t>POL107</t>
  </si>
  <si>
    <t>Chủ nghĩa xã hội khoa học</t>
  </si>
  <si>
    <t>POL109</t>
  </si>
  <si>
    <t xml:space="preserve">Tư tưởng Hồ Chí Minh </t>
  </si>
  <si>
    <t>POL108</t>
  </si>
  <si>
    <t>Lịch sử Đảng cộng sản Việt Nam</t>
  </si>
  <si>
    <t>LAW101</t>
  </si>
  <si>
    <t>Pháp luật đại cương</t>
  </si>
  <si>
    <t>I.2. Các học phần về ứng dụng CNTT và sử dụng ngoại ngữ</t>
  </si>
  <si>
    <t/>
  </si>
  <si>
    <t>ENG201</t>
  </si>
  <si>
    <t>Tiếng Anh giao tiếp 1</t>
  </si>
  <si>
    <t>ENG202</t>
  </si>
  <si>
    <t>Tiếng Anh giao tiếp 2</t>
  </si>
  <si>
    <t>INT201</t>
  </si>
  <si>
    <t>Đại cương CNTT và truyền thông</t>
  </si>
  <si>
    <t>I.3. Các học phần về khoa học tự nhiên, môi trường</t>
  </si>
  <si>
    <t>NAS101</t>
  </si>
  <si>
    <t xml:space="preserve">Môi trường và con người </t>
  </si>
  <si>
    <t>I.4. Các học phần về kinh tế, quản lý và quản trị đại cương</t>
  </si>
  <si>
    <t>BUS101</t>
  </si>
  <si>
    <t xml:space="preserve">Tinh thần khởi nghiệp </t>
  </si>
  <si>
    <t>I.5. Các học phần về khoa học xã hội, nhân văn và đa văn hóa</t>
  </si>
  <si>
    <t>SOS101</t>
  </si>
  <si>
    <t xml:space="preserve">Kinh tế, văn hóa, xã hội ASEAN </t>
  </si>
  <si>
    <t>SOS102</t>
  </si>
  <si>
    <t>Văn Hiến Việt Nam</t>
  </si>
  <si>
    <t>I.6. Các học phần về tố chất cá nhân chung</t>
  </si>
  <si>
    <t>VIE201</t>
  </si>
  <si>
    <t>Kỹ năng sử dụng tiếng Việt</t>
  </si>
  <si>
    <t>SKL101</t>
  </si>
  <si>
    <t>Phương pháp học đại học</t>
  </si>
  <si>
    <t>Phần tự chọn</t>
  </si>
  <si>
    <t>(Chọn 2 trong 7 học phần)</t>
  </si>
  <si>
    <t>ECO201</t>
  </si>
  <si>
    <t>Kinh tế học đại cương</t>
  </si>
  <si>
    <t>PSY201</t>
  </si>
  <si>
    <t>Tâm lý học đại cương</t>
  </si>
  <si>
    <t>MAR201</t>
  </si>
  <si>
    <t>Marketing căn bản</t>
  </si>
  <si>
    <t>PUR308</t>
  </si>
  <si>
    <t>Điều tra xã hội học</t>
  </si>
  <si>
    <t>SOS204</t>
  </si>
  <si>
    <t>Các vấn đề xã hội đương đại</t>
  </si>
  <si>
    <t>SOS206</t>
  </si>
  <si>
    <t>Mỹ học đại cương</t>
  </si>
  <si>
    <t>SOS205</t>
  </si>
  <si>
    <t>Giao tiếp đa văn hóa</t>
  </si>
  <si>
    <t>II. GIÁO DỤC CHUYÊN NGHIỆP</t>
  </si>
  <si>
    <t>II.1. Các học phần cơ sở ngành</t>
  </si>
  <si>
    <t>Tâm lý học truyền thông và giao tiếp</t>
  </si>
  <si>
    <t>Trải nghiệm ngành, nghề</t>
  </si>
  <si>
    <t>Nhập môn Truyền thông đa phương tiện</t>
  </si>
  <si>
    <t>LIT426</t>
  </si>
  <si>
    <t>Cơ sở lý luận báo chí và truyền thông</t>
  </si>
  <si>
    <t>PUR421</t>
  </si>
  <si>
    <t>Pháp luật truyền thông</t>
  </si>
  <si>
    <t>Báo cáo chuyên đề thực tiễn</t>
  </si>
  <si>
    <t>Thực tập cơ sở</t>
  </si>
  <si>
    <t>II.2. Các học phần chuyên ngành</t>
  </si>
  <si>
    <t>II.2a. Phần bắt buộc</t>
  </si>
  <si>
    <t>PUR439</t>
  </si>
  <si>
    <t>Nghiên cứu thị trường</t>
  </si>
  <si>
    <t>Văn học ứng dụng</t>
  </si>
  <si>
    <t>MAR403</t>
  </si>
  <si>
    <t>Quảng cáo</t>
  </si>
  <si>
    <t>PUR440</t>
  </si>
  <si>
    <t>Truyền thông số</t>
  </si>
  <si>
    <t>PUR425</t>
  </si>
  <si>
    <t>Viết và biên tập tin</t>
  </si>
  <si>
    <t>Tiếng Anh chuyên ngành truyền thông đa phương tiện</t>
  </si>
  <si>
    <t>ENG201; ENG 202</t>
  </si>
  <si>
    <t>II.2b. Phần tự chọn theo chuyên ngành (chọn 1 trong 2 chuyên ngành)</t>
  </si>
  <si>
    <t xml:space="preserve">Nghiệp vụ đạo diễn cơ bản </t>
  </si>
  <si>
    <t>Kỹ thuật trường quay</t>
  </si>
  <si>
    <t>II.3. Các học phần tốt nghiệp</t>
  </si>
  <si>
    <t>Thực tập tốt nghiệp</t>
  </si>
  <si>
    <t>Đồ án tốt nghiệp đại học</t>
  </si>
  <si>
    <t>Thiết kế dự án truyền thông đa phương tiện</t>
  </si>
  <si>
    <t>Quản trị dự án truyền thông đa phương tiện</t>
  </si>
  <si>
    <t>III. HỌC PHẦN KHÔNG TÍCH LŨY</t>
  </si>
  <si>
    <t>DEE104</t>
  </si>
  <si>
    <t xml:space="preserve">Giáo dục quốc phòng </t>
  </si>
  <si>
    <t>165 tiết</t>
  </si>
  <si>
    <t>PHT101</t>
  </si>
  <si>
    <t>Giáo dục thể chất 1</t>
  </si>
  <si>
    <t>PHT102</t>
  </si>
  <si>
    <t>Giáo dục thể chất 2</t>
  </si>
  <si>
    <t>PHT103</t>
  </si>
  <si>
    <t>Giáo dục thể chất 3</t>
  </si>
  <si>
    <t xml:space="preserve">Kỹ năng mềm </t>
  </si>
  <si>
    <t>8 kỹ năng</t>
  </si>
  <si>
    <t>Ngoại ngữ chuẩn đầu ra</t>
  </si>
  <si>
    <t>Tin học chuẩn đầu ra</t>
  </si>
  <si>
    <t>Ghi chú:</t>
  </si>
  <si>
    <t>Tin học chuẩn đầu ra: SV liên hệ Trung tâm Tin học</t>
  </si>
  <si>
    <t>Ngoại ngữ chuẩn đầu ra: SV liên hệ Trung tâm Ngoại ngữ</t>
  </si>
  <si>
    <t>TRƯỞNG KHOA XH-TT</t>
  </si>
  <si>
    <t>HIỆU TRƯỞNG</t>
  </si>
  <si>
    <t>Dương Mỹ Thắm</t>
  </si>
  <si>
    <t>TS. Từ Minh Thiện</t>
  </si>
  <si>
    <t>Chuyên ngành 2: Công nghệ truyền thông</t>
  </si>
  <si>
    <t>Hậu kỳ kỹ thuật số</t>
  </si>
  <si>
    <t>Tổ chức sản xuất chương trình truyền hình</t>
  </si>
  <si>
    <t xml:space="preserve">Kỹ thuật dựng phim </t>
  </si>
  <si>
    <t>Kỹ thuật quay phim</t>
  </si>
  <si>
    <t xml:space="preserve">Nghệ thuật nhiếp ảnh </t>
  </si>
  <si>
    <t>Marketing kỹ thuật số và mạng xã hội</t>
  </si>
  <si>
    <t>Sản xuất chương trình phát thanh</t>
  </si>
  <si>
    <t>Ứng dụng đồ hoạ đa phương tiện</t>
  </si>
  <si>
    <t>Ứng dụng đồ hoạ đa phương tiện nâng cao</t>
  </si>
  <si>
    <t>Kỹ thuật Audio Video</t>
  </si>
  <si>
    <t>PUR423</t>
  </si>
  <si>
    <t>Báo in và báo trực tuyến</t>
  </si>
  <si>
    <r>
      <t xml:space="preserve">Chuyên ngành 1: </t>
    </r>
    <r>
      <rPr>
        <b/>
        <sz val="11"/>
        <color theme="1"/>
        <rFont val="Times New Roman"/>
        <family val="1"/>
      </rPr>
      <t>Sản xuất phim và quảng cáo</t>
    </r>
  </si>
  <si>
    <t>Sản xuất phim và quảng cáo/ Công nghệ truyền thông</t>
  </si>
  <si>
    <t>Sản xuất phim ngắn và quảng cáo/ Công nghệ truyền thông</t>
  </si>
  <si>
    <t>Mã 
học phần</t>
  </si>
  <si>
    <t>Tính chất 
(bắt buộc hay tự chọn)</t>
  </si>
  <si>
    <t>Phân bổ tín chỉ</t>
  </si>
  <si>
    <t>TH/
TN</t>
  </si>
  <si>
    <t>ĐA
MH</t>
  </si>
  <si>
    <t>ĐA/
KLTN</t>
  </si>
  <si>
    <t>Học kỳ 1</t>
  </si>
  <si>
    <t>BB</t>
  </si>
  <si>
    <t>Đại cương về công nghệ thông tin và truyền thông</t>
  </si>
  <si>
    <t>Nhập môn Truyền thông Đa phương tiện</t>
  </si>
  <si>
    <t>Trải nghiệm ngành nghề</t>
  </si>
  <si>
    <t>Học kỳ 2</t>
  </si>
  <si>
    <t>Học kỳ 3</t>
  </si>
  <si>
    <t xml:space="preserve">Truyền thông số </t>
  </si>
  <si>
    <t xml:space="preserve">Pháp luật truyền thông </t>
  </si>
  <si>
    <t>(Chọn 1 trong 4 học phần)</t>
  </si>
  <si>
    <t>TC</t>
  </si>
  <si>
    <t>Học kỳ 4</t>
  </si>
  <si>
    <t>(Chọn 1 trong 3 học phần)</t>
  </si>
  <si>
    <t>Học kỳ 5</t>
  </si>
  <si>
    <t>Học kỳ 6</t>
  </si>
  <si>
    <t xml:space="preserve">Quảng cáo </t>
  </si>
  <si>
    <t>Học kỳ 7</t>
  </si>
  <si>
    <t>Báo cáo chuyên đề thực tiễn Truyền thông đa phương tiện</t>
  </si>
  <si>
    <t>Học kỳ 8</t>
  </si>
  <si>
    <t>Học kỳ 9</t>
  </si>
  <si>
    <t xml:space="preserve">Thực tập tốt nghiệp </t>
  </si>
  <si>
    <t xml:space="preserve">Đồ án tốt nghiệp </t>
  </si>
  <si>
    <t>CÁC HỌC PHẦN KHÔNG TÍCH LŨY KHÁC</t>
  </si>
  <si>
    <t xml:space="preserve">Giáo dục quốc phòng 
</t>
  </si>
  <si>
    <t xml:space="preserve">Kỹ năng mềm 
</t>
  </si>
  <si>
    <t xml:space="preserve">Ngoại ngữ chuẩn đầu ra 
</t>
  </si>
  <si>
    <t xml:space="preserve">Tin học chuẩn đầu ra 
</t>
  </si>
  <si>
    <t>Mã HP học trước</t>
  </si>
  <si>
    <t>Biên kịch phim ngắn</t>
  </si>
  <si>
    <t>Đồ án chuyên ngành Sản xuất phim và quảng cáo</t>
  </si>
  <si>
    <t>Đồ án chuyên ngành Công nghệ truyền thông</t>
  </si>
  <si>
    <t>MMC302</t>
  </si>
  <si>
    <t>MMC301</t>
  </si>
  <si>
    <t>MMC304</t>
  </si>
  <si>
    <t>MMC305</t>
  </si>
  <si>
    <t>MMC303</t>
  </si>
  <si>
    <t>MMC306</t>
  </si>
  <si>
    <t>MMC407</t>
  </si>
  <si>
    <t>MMC403</t>
  </si>
  <si>
    <t>MMC404</t>
  </si>
  <si>
    <t>MMC401</t>
  </si>
  <si>
    <t>MMC406</t>
  </si>
  <si>
    <t>MMC408</t>
  </si>
  <si>
    <t>MMC409</t>
  </si>
  <si>
    <t>MMC410</t>
  </si>
  <si>
    <t>MMC411</t>
  </si>
  <si>
    <t>MMC412</t>
  </si>
  <si>
    <t>MMC405</t>
  </si>
  <si>
    <t>MMC402</t>
  </si>
  <si>
    <t>MMC413</t>
  </si>
  <si>
    <t>MMC414</t>
  </si>
  <si>
    <t>MMC415</t>
  </si>
  <si>
    <t>MMC416</t>
  </si>
  <si>
    <t>MMC423</t>
  </si>
  <si>
    <t>MMC424</t>
  </si>
  <si>
    <t>MMC425</t>
  </si>
  <si>
    <t>MMC426</t>
  </si>
  <si>
    <t>MMC501</t>
  </si>
  <si>
    <t>MMC502</t>
  </si>
  <si>
    <t>Thiết kế Web</t>
  </si>
  <si>
    <t>Thực hành Thiết kế Web</t>
  </si>
  <si>
    <t>ENG201; ENG202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</si>
</sst>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2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3" xfId="1" quotePrefix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1" quotePrefix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quotePrefix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quotePrefix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quotePrefix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0" xfId="1" quotePrefix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9" xfId="1" quotePrefix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25" xfId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2" xfId="1" quotePrefix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wrapText="1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quotePrefix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1" fillId="0" borderId="0" xfId="0" applyFont="1" applyFill="1"/>
    <xf numFmtId="0" fontId="3" fillId="0" borderId="0" xfId="1" quotePrefix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2">
    <cellStyle name="Normal" xfId="0" builtinId="0"/>
    <cellStyle name="Normal_Khung CTDT K2011 DH_K-CNT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0</xdr:row>
          <xdr:rowOff>165100</xdr:rowOff>
        </xdr:from>
        <xdr:to>
          <xdr:col>1</xdr:col>
          <xdr:colOff>533400</xdr:colOff>
          <xdr:row>4</xdr:row>
          <xdr:rowOff>50800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0</xdr:row>
          <xdr:rowOff>165100</xdr:rowOff>
        </xdr:from>
        <xdr:to>
          <xdr:col>1</xdr:col>
          <xdr:colOff>533400</xdr:colOff>
          <xdr:row>4</xdr:row>
          <xdr:rowOff>50800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47625</xdr:rowOff>
    </xdr:from>
    <xdr:to>
      <xdr:col>2</xdr:col>
      <xdr:colOff>95250</xdr:colOff>
      <xdr:row>2</xdr:row>
      <xdr:rowOff>19050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473075" y="47625"/>
          <a:ext cx="727075" cy="384175"/>
        </a:xfrm>
        <a:prstGeom prst="rect">
          <a:avLst/>
        </a:prstGeom>
        <a:solidFill>
          <a:srgbClr val="FFFFFF"/>
        </a:solidFill>
      </xdr:spPr>
    </xdr:sp>
    <xdr:clientData/>
  </xdr:twoCellAnchor>
  <xdr:twoCellAnchor>
    <xdr:from>
      <xdr:col>1</xdr:col>
      <xdr:colOff>66675</xdr:colOff>
      <xdr:row>0</xdr:row>
      <xdr:rowOff>47625</xdr:rowOff>
    </xdr:from>
    <xdr:to>
      <xdr:col>2</xdr:col>
      <xdr:colOff>95250</xdr:colOff>
      <xdr:row>2</xdr:row>
      <xdr:rowOff>19050</xdr:rowOff>
    </xdr:to>
    <xdr:sp macro="" textlink="">
      <xdr:nvSpPr>
        <xdr:cNvPr id="3" name="Object 65" hidden="1">
          <a:extLst>
            <a:ext uri="{63B3BB69-23CF-44E3-9099-C40C66FF867C}">
              <a14:compatExt xmlns:a14="http://schemas.microsoft.com/office/drawing/2010/main" spid="_x0000_s4161"/>
            </a:ex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73075" y="47625"/>
          <a:ext cx="727075" cy="384175"/>
        </a:xfrm>
        <a:prstGeom prst="rect">
          <a:avLst/>
        </a:prstGeom>
        <a:solidFill>
          <a:srgbClr val="FFFFFF"/>
        </a:solidFill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</xdr:row>
          <xdr:rowOff>165100</xdr:rowOff>
        </xdr:from>
        <xdr:to>
          <xdr:col>1</xdr:col>
          <xdr:colOff>533400</xdr:colOff>
          <xdr:row>5</xdr:row>
          <xdr:rowOff>50800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1"/>
  <sheetViews>
    <sheetView tabSelected="1" topLeftCell="A58" workbookViewId="0">
      <selection activeCell="C63" sqref="C63"/>
    </sheetView>
  </sheetViews>
  <sheetFormatPr defaultColWidth="8.83203125" defaultRowHeight="14" x14ac:dyDescent="0.35"/>
  <cols>
    <col min="1" max="1" width="5" style="13" customWidth="1"/>
    <col min="2" max="2" width="8.6640625" style="13" customWidth="1"/>
    <col min="3" max="3" width="43.33203125" style="65" customWidth="1"/>
    <col min="4" max="4" width="5.83203125" style="72" customWidth="1"/>
    <col min="5" max="7" width="4.33203125" style="13" customWidth="1"/>
    <col min="8" max="8" width="5.33203125" style="13" customWidth="1"/>
    <col min="9" max="9" width="4.33203125" style="13" customWidth="1"/>
    <col min="10" max="10" width="19" style="13" customWidth="1"/>
    <col min="11" max="16384" width="8.83203125" style="65"/>
  </cols>
  <sheetData>
    <row r="1" spans="1:11" ht="18.75" customHeight="1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18.75" customHeight="1" x14ac:dyDescent="0.3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s="68" customFormat="1" ht="15" x14ac:dyDescent="0.3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s="68" customFormat="1" x14ac:dyDescent="0.3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s="68" customFormat="1" x14ac:dyDescent="0.3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</row>
    <row r="6" spans="1:11" s="73" customFormat="1" ht="15.75" customHeight="1" x14ac:dyDescent="0.35">
      <c r="A6" s="70" t="s">
        <v>5</v>
      </c>
      <c r="B6" s="70"/>
      <c r="C6" s="71" t="s">
        <v>6</v>
      </c>
      <c r="D6" s="72"/>
      <c r="E6" s="13"/>
      <c r="F6" s="13"/>
      <c r="G6" s="13"/>
      <c r="H6" s="13"/>
      <c r="I6" s="13"/>
      <c r="J6" s="13"/>
    </row>
    <row r="7" spans="1:11" s="75" customFormat="1" x14ac:dyDescent="0.35">
      <c r="A7" s="70" t="s">
        <v>7</v>
      </c>
      <c r="B7" s="70"/>
      <c r="C7" s="74" t="s">
        <v>143</v>
      </c>
      <c r="D7" s="65"/>
      <c r="E7" s="13"/>
      <c r="F7" s="13"/>
      <c r="G7" s="13"/>
      <c r="H7" s="13"/>
      <c r="I7" s="13"/>
      <c r="J7" s="13"/>
    </row>
    <row r="8" spans="1:11" ht="17.25" customHeight="1" x14ac:dyDescent="0.35">
      <c r="A8" s="70" t="s">
        <v>8</v>
      </c>
      <c r="B8" s="70"/>
      <c r="C8" s="76">
        <v>7320104</v>
      </c>
      <c r="D8" s="204" t="s">
        <v>9</v>
      </c>
      <c r="E8" s="204"/>
      <c r="F8" s="204"/>
      <c r="G8" s="204"/>
      <c r="H8" s="72">
        <f>D12+D44</f>
        <v>134</v>
      </c>
    </row>
    <row r="9" spans="1:11" ht="6.75" customHeight="1" x14ac:dyDescent="0.35"/>
    <row r="10" spans="1:11" s="13" customFormat="1" ht="18" customHeight="1" x14ac:dyDescent="0.35">
      <c r="A10" s="181" t="s">
        <v>10</v>
      </c>
      <c r="B10" s="181" t="s">
        <v>11</v>
      </c>
      <c r="C10" s="181" t="s">
        <v>12</v>
      </c>
      <c r="D10" s="181" t="s">
        <v>13</v>
      </c>
      <c r="E10" s="181"/>
      <c r="F10" s="181"/>
      <c r="G10" s="181"/>
      <c r="H10" s="181"/>
      <c r="I10" s="181"/>
      <c r="J10" s="79" t="s">
        <v>14</v>
      </c>
    </row>
    <row r="11" spans="1:11" s="129" customFormat="1" ht="30" customHeight="1" x14ac:dyDescent="0.35">
      <c r="A11" s="182"/>
      <c r="B11" s="182"/>
      <c r="C11" s="182"/>
      <c r="D11" s="183" t="s">
        <v>15</v>
      </c>
      <c r="E11" s="183" t="s">
        <v>16</v>
      </c>
      <c r="F11" s="183" t="s">
        <v>17</v>
      </c>
      <c r="G11" s="183" t="s">
        <v>18</v>
      </c>
      <c r="H11" s="183" t="s">
        <v>19</v>
      </c>
      <c r="I11" s="183" t="s">
        <v>20</v>
      </c>
      <c r="J11" s="79"/>
    </row>
    <row r="12" spans="1:11" ht="16.5" customHeight="1" x14ac:dyDescent="0.35">
      <c r="A12" s="184" t="s">
        <v>21</v>
      </c>
      <c r="B12" s="184"/>
      <c r="C12" s="184"/>
      <c r="D12" s="185">
        <f t="shared" ref="D12:I12" si="0">SUM(D13,D35)</f>
        <v>47</v>
      </c>
      <c r="E12" s="185">
        <f t="shared" si="0"/>
        <v>44</v>
      </c>
      <c r="F12" s="185">
        <f t="shared" si="0"/>
        <v>0</v>
      </c>
      <c r="G12" s="185">
        <f t="shared" si="0"/>
        <v>0</v>
      </c>
      <c r="H12" s="185">
        <f t="shared" si="0"/>
        <v>0</v>
      </c>
      <c r="I12" s="185">
        <f t="shared" si="0"/>
        <v>0</v>
      </c>
      <c r="J12" s="185"/>
    </row>
    <row r="13" spans="1:11" ht="16.5" customHeight="1" x14ac:dyDescent="0.35">
      <c r="A13" s="186" t="s">
        <v>22</v>
      </c>
      <c r="B13" s="186"/>
      <c r="C13" s="186"/>
      <c r="D13" s="187">
        <f t="shared" ref="D13:I13" si="1">SUM(D14,D21,D25,D27,D29,D32)</f>
        <v>41</v>
      </c>
      <c r="E13" s="187">
        <f t="shared" si="1"/>
        <v>38</v>
      </c>
      <c r="F13" s="187">
        <f t="shared" si="1"/>
        <v>0</v>
      </c>
      <c r="G13" s="187">
        <f t="shared" si="1"/>
        <v>0</v>
      </c>
      <c r="H13" s="187">
        <f t="shared" si="1"/>
        <v>0</v>
      </c>
      <c r="I13" s="187">
        <f t="shared" si="1"/>
        <v>0</v>
      </c>
      <c r="J13" s="188"/>
    </row>
    <row r="14" spans="1:11" ht="16.5" customHeight="1" x14ac:dyDescent="0.35">
      <c r="A14" s="189" t="s">
        <v>23</v>
      </c>
      <c r="B14" s="189"/>
      <c r="C14" s="189"/>
      <c r="D14" s="190">
        <f>SUM(D15:D20)</f>
        <v>14</v>
      </c>
      <c r="E14" s="190">
        <f t="shared" ref="E14:I14" si="2">SUM(E15:E20)</f>
        <v>14</v>
      </c>
      <c r="F14" s="190">
        <f t="shared" si="2"/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3"/>
    </row>
    <row r="15" spans="1:11" s="71" customFormat="1" ht="16.5" customHeight="1" x14ac:dyDescent="0.35">
      <c r="A15" s="15">
        <v>1</v>
      </c>
      <c r="B15" s="15" t="s">
        <v>24</v>
      </c>
      <c r="C15" s="11" t="s">
        <v>25</v>
      </c>
      <c r="D15" s="3">
        <v>3</v>
      </c>
      <c r="E15" s="3">
        <v>3</v>
      </c>
      <c r="F15" s="3"/>
      <c r="G15" s="15"/>
      <c r="H15" s="15"/>
      <c r="I15" s="15"/>
      <c r="J15" s="126"/>
    </row>
    <row r="16" spans="1:11" ht="16.5" customHeight="1" x14ac:dyDescent="0.35">
      <c r="A16" s="15">
        <v>2</v>
      </c>
      <c r="B16" s="15" t="s">
        <v>26</v>
      </c>
      <c r="C16" s="33" t="s">
        <v>27</v>
      </c>
      <c r="D16" s="3">
        <v>2</v>
      </c>
      <c r="E16" s="3">
        <v>2</v>
      </c>
      <c r="F16" s="3"/>
      <c r="G16" s="191"/>
      <c r="H16" s="191"/>
      <c r="I16" s="15"/>
      <c r="J16" s="15" t="s">
        <v>24</v>
      </c>
      <c r="K16" s="71"/>
    </row>
    <row r="17" spans="1:11" ht="16.5" customHeight="1" x14ac:dyDescent="0.35">
      <c r="A17" s="15">
        <v>3</v>
      </c>
      <c r="B17" s="15" t="s">
        <v>28</v>
      </c>
      <c r="C17" s="33" t="s">
        <v>29</v>
      </c>
      <c r="D17" s="3">
        <v>2</v>
      </c>
      <c r="E17" s="3">
        <v>2</v>
      </c>
      <c r="F17" s="3"/>
      <c r="G17" s="191"/>
      <c r="H17" s="191"/>
      <c r="I17" s="15"/>
      <c r="J17" s="15" t="s">
        <v>26</v>
      </c>
      <c r="K17" s="71"/>
    </row>
    <row r="18" spans="1:11" ht="16.5" customHeight="1" x14ac:dyDescent="0.35">
      <c r="A18" s="15">
        <v>4</v>
      </c>
      <c r="B18" s="15" t="s">
        <v>30</v>
      </c>
      <c r="C18" s="33" t="s">
        <v>31</v>
      </c>
      <c r="D18" s="3">
        <v>2</v>
      </c>
      <c r="E18" s="3">
        <v>2</v>
      </c>
      <c r="F18" s="3"/>
      <c r="G18" s="191"/>
      <c r="H18" s="191"/>
      <c r="I18" s="15"/>
      <c r="J18" s="15" t="s">
        <v>32</v>
      </c>
      <c r="K18" s="71"/>
    </row>
    <row r="19" spans="1:11" ht="16.5" customHeight="1" x14ac:dyDescent="0.35">
      <c r="A19" s="15">
        <v>5</v>
      </c>
      <c r="B19" s="15" t="s">
        <v>32</v>
      </c>
      <c r="C19" s="33" t="s">
        <v>33</v>
      </c>
      <c r="D19" s="3">
        <v>2</v>
      </c>
      <c r="E19" s="3">
        <v>2</v>
      </c>
      <c r="F19" s="3"/>
      <c r="G19" s="191"/>
      <c r="H19" s="191"/>
      <c r="I19" s="15"/>
      <c r="J19" s="15" t="s">
        <v>28</v>
      </c>
      <c r="K19" s="71"/>
    </row>
    <row r="20" spans="1:11" ht="16.5" customHeight="1" x14ac:dyDescent="0.35">
      <c r="A20" s="15">
        <v>6</v>
      </c>
      <c r="B20" s="15" t="s">
        <v>34</v>
      </c>
      <c r="C20" s="33" t="s">
        <v>35</v>
      </c>
      <c r="D20" s="3">
        <v>3</v>
      </c>
      <c r="E20" s="3">
        <v>3</v>
      </c>
      <c r="F20" s="3"/>
      <c r="G20" s="15"/>
      <c r="H20" s="15"/>
      <c r="I20" s="15"/>
      <c r="J20" s="3"/>
      <c r="K20" s="71"/>
    </row>
    <row r="21" spans="1:11" ht="16.5" customHeight="1" x14ac:dyDescent="0.35">
      <c r="A21" s="34" t="s">
        <v>36</v>
      </c>
      <c r="B21" s="34"/>
      <c r="C21" s="34"/>
      <c r="D21" s="190">
        <f>SUM(D22:D24)</f>
        <v>9</v>
      </c>
      <c r="E21" s="190">
        <f>SUM(E22:E24)</f>
        <v>9</v>
      </c>
      <c r="F21" s="190">
        <v>0</v>
      </c>
      <c r="G21" s="190">
        <v>0</v>
      </c>
      <c r="H21" s="190">
        <v>0</v>
      </c>
      <c r="I21" s="190">
        <v>0</v>
      </c>
      <c r="J21" s="3" t="s">
        <v>37</v>
      </c>
      <c r="K21" s="71"/>
    </row>
    <row r="22" spans="1:11" ht="16.5" customHeight="1" x14ac:dyDescent="0.35">
      <c r="A22" s="192">
        <v>1</v>
      </c>
      <c r="B22" s="193" t="s">
        <v>38</v>
      </c>
      <c r="C22" s="35" t="s">
        <v>39</v>
      </c>
      <c r="D22" s="15">
        <v>3</v>
      </c>
      <c r="E22" s="15">
        <v>3</v>
      </c>
      <c r="F22" s="15"/>
      <c r="G22" s="15"/>
      <c r="H22" s="15"/>
      <c r="I22" s="15"/>
      <c r="J22" s="15"/>
      <c r="K22" s="71"/>
    </row>
    <row r="23" spans="1:11" ht="16.5" customHeight="1" x14ac:dyDescent="0.35">
      <c r="A23" s="192">
        <v>2</v>
      </c>
      <c r="B23" s="193" t="s">
        <v>40</v>
      </c>
      <c r="C23" s="35" t="s">
        <v>41</v>
      </c>
      <c r="D23" s="15">
        <v>3</v>
      </c>
      <c r="E23" s="15">
        <v>3</v>
      </c>
      <c r="F23" s="15"/>
      <c r="G23" s="15"/>
      <c r="H23" s="15"/>
      <c r="I23" s="15"/>
      <c r="J23" s="126" t="s">
        <v>38</v>
      </c>
      <c r="K23" s="71"/>
    </row>
    <row r="24" spans="1:11" ht="16.5" customHeight="1" x14ac:dyDescent="0.35">
      <c r="A24" s="194">
        <v>3</v>
      </c>
      <c r="B24" s="3" t="s">
        <v>42</v>
      </c>
      <c r="C24" s="36" t="s">
        <v>43</v>
      </c>
      <c r="D24" s="3">
        <v>3</v>
      </c>
      <c r="E24" s="3">
        <v>3</v>
      </c>
      <c r="F24" s="3"/>
      <c r="G24" s="15"/>
      <c r="H24" s="15"/>
      <c r="I24" s="15"/>
      <c r="J24" s="3"/>
      <c r="K24" s="71"/>
    </row>
    <row r="25" spans="1:11" ht="16.5" customHeight="1" x14ac:dyDescent="0.35">
      <c r="A25" s="34" t="s">
        <v>44</v>
      </c>
      <c r="B25" s="34"/>
      <c r="C25" s="34"/>
      <c r="D25" s="190">
        <f t="shared" ref="D25:I25" si="3">SUM(D26:D26)</f>
        <v>3</v>
      </c>
      <c r="E25" s="190">
        <f t="shared" si="3"/>
        <v>3</v>
      </c>
      <c r="F25" s="190">
        <f t="shared" si="3"/>
        <v>0</v>
      </c>
      <c r="G25" s="190">
        <f t="shared" si="3"/>
        <v>0</v>
      </c>
      <c r="H25" s="190">
        <f t="shared" si="3"/>
        <v>0</v>
      </c>
      <c r="I25" s="190">
        <f t="shared" si="3"/>
        <v>0</v>
      </c>
      <c r="J25" s="3" t="s">
        <v>37</v>
      </c>
      <c r="K25" s="71"/>
    </row>
    <row r="26" spans="1:11" ht="16.5" customHeight="1" x14ac:dyDescent="0.35">
      <c r="A26" s="15">
        <v>1</v>
      </c>
      <c r="B26" s="15" t="s">
        <v>45</v>
      </c>
      <c r="C26" s="33" t="s">
        <v>46</v>
      </c>
      <c r="D26" s="15">
        <v>3</v>
      </c>
      <c r="E26" s="15">
        <v>3</v>
      </c>
      <c r="F26" s="3"/>
      <c r="G26" s="3"/>
      <c r="H26" s="15"/>
      <c r="I26" s="15"/>
      <c r="J26" s="3"/>
      <c r="K26" s="71"/>
    </row>
    <row r="27" spans="1:11" ht="16.5" customHeight="1" x14ac:dyDescent="0.35">
      <c r="A27" s="34" t="s">
        <v>47</v>
      </c>
      <c r="B27" s="34"/>
      <c r="C27" s="34"/>
      <c r="D27" s="190">
        <f>SUM(D28)</f>
        <v>3</v>
      </c>
      <c r="E27" s="190">
        <f t="shared" ref="E27:I27" si="4">SUM(E28)</f>
        <v>3</v>
      </c>
      <c r="F27" s="190">
        <f t="shared" si="4"/>
        <v>0</v>
      </c>
      <c r="G27" s="190">
        <f t="shared" si="4"/>
        <v>0</v>
      </c>
      <c r="H27" s="190">
        <f t="shared" si="4"/>
        <v>0</v>
      </c>
      <c r="I27" s="190">
        <f t="shared" si="4"/>
        <v>0</v>
      </c>
      <c r="J27" s="3" t="s">
        <v>37</v>
      </c>
      <c r="K27" s="71"/>
    </row>
    <row r="28" spans="1:11" ht="16.5" customHeight="1" x14ac:dyDescent="0.35">
      <c r="A28" s="126">
        <v>1</v>
      </c>
      <c r="B28" s="15" t="s">
        <v>48</v>
      </c>
      <c r="C28" s="33" t="s">
        <v>49</v>
      </c>
      <c r="D28" s="15">
        <v>3</v>
      </c>
      <c r="E28" s="3">
        <f>D28</f>
        <v>3</v>
      </c>
      <c r="F28" s="3"/>
      <c r="G28" s="3"/>
      <c r="H28" s="15"/>
      <c r="I28" s="15"/>
      <c r="J28" s="15"/>
      <c r="K28" s="71"/>
    </row>
    <row r="29" spans="1:11" ht="16.5" customHeight="1" x14ac:dyDescent="0.35">
      <c r="A29" s="34" t="s">
        <v>50</v>
      </c>
      <c r="B29" s="34"/>
      <c r="C29" s="34"/>
      <c r="D29" s="190">
        <f>SUM(D30:D31)</f>
        <v>6</v>
      </c>
      <c r="E29" s="190">
        <f t="shared" ref="E29:I29" si="5">SUM(E30:E31)</f>
        <v>6</v>
      </c>
      <c r="F29" s="190">
        <f t="shared" si="5"/>
        <v>0</v>
      </c>
      <c r="G29" s="190">
        <f t="shared" si="5"/>
        <v>0</v>
      </c>
      <c r="H29" s="190">
        <f t="shared" si="5"/>
        <v>0</v>
      </c>
      <c r="I29" s="190">
        <f t="shared" si="5"/>
        <v>0</v>
      </c>
      <c r="J29" s="3" t="s">
        <v>37</v>
      </c>
      <c r="K29" s="71"/>
    </row>
    <row r="30" spans="1:11" ht="16.5" customHeight="1" x14ac:dyDescent="0.35">
      <c r="A30" s="15">
        <v>1</v>
      </c>
      <c r="B30" s="15" t="s">
        <v>51</v>
      </c>
      <c r="C30" s="11" t="s">
        <v>52</v>
      </c>
      <c r="D30" s="15">
        <v>3</v>
      </c>
      <c r="E30" s="3">
        <f>D30</f>
        <v>3</v>
      </c>
      <c r="F30" s="3"/>
      <c r="G30" s="3"/>
      <c r="H30" s="15"/>
      <c r="I30" s="15"/>
      <c r="J30" s="3"/>
      <c r="K30" s="71"/>
    </row>
    <row r="31" spans="1:11" ht="16.5" customHeight="1" x14ac:dyDescent="0.35">
      <c r="A31" s="15">
        <v>2</v>
      </c>
      <c r="B31" s="15" t="s">
        <v>53</v>
      </c>
      <c r="C31" s="33" t="s">
        <v>54</v>
      </c>
      <c r="D31" s="15">
        <v>3</v>
      </c>
      <c r="E31" s="3">
        <f>D31</f>
        <v>3</v>
      </c>
      <c r="F31" s="3"/>
      <c r="G31" s="3"/>
      <c r="H31" s="15"/>
      <c r="I31" s="15"/>
      <c r="J31" s="3"/>
      <c r="K31" s="71"/>
    </row>
    <row r="32" spans="1:11" ht="16.5" customHeight="1" x14ac:dyDescent="0.35">
      <c r="A32" s="34" t="s">
        <v>55</v>
      </c>
      <c r="B32" s="34"/>
      <c r="C32" s="34"/>
      <c r="D32" s="190">
        <f>SUM(D33:D34)</f>
        <v>6</v>
      </c>
      <c r="E32" s="190">
        <f t="shared" ref="E32:I32" si="6">SUM(E34:E34)</f>
        <v>3</v>
      </c>
      <c r="F32" s="190">
        <f t="shared" si="6"/>
        <v>0</v>
      </c>
      <c r="G32" s="190">
        <f t="shared" si="6"/>
        <v>0</v>
      </c>
      <c r="H32" s="190">
        <f t="shared" si="6"/>
        <v>0</v>
      </c>
      <c r="I32" s="190">
        <f t="shared" si="6"/>
        <v>0</v>
      </c>
      <c r="J32" s="3" t="s">
        <v>37</v>
      </c>
      <c r="K32" s="71"/>
    </row>
    <row r="33" spans="1:26" s="15" customFormat="1" ht="16.5" customHeight="1" x14ac:dyDescent="0.35">
      <c r="A33" s="15">
        <v>1</v>
      </c>
      <c r="B33" s="15" t="s">
        <v>56</v>
      </c>
      <c r="C33" s="36" t="s">
        <v>57</v>
      </c>
      <c r="D33" s="15">
        <v>3</v>
      </c>
      <c r="E33" s="3">
        <v>3</v>
      </c>
      <c r="J33" s="192"/>
      <c r="K33" s="205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67"/>
    </row>
    <row r="34" spans="1:26" ht="16.5" customHeight="1" x14ac:dyDescent="0.35">
      <c r="A34" s="15">
        <v>2</v>
      </c>
      <c r="B34" s="15" t="s">
        <v>58</v>
      </c>
      <c r="C34" s="33" t="s">
        <v>59</v>
      </c>
      <c r="D34" s="15">
        <v>3</v>
      </c>
      <c r="E34" s="3">
        <f>D34</f>
        <v>3</v>
      </c>
      <c r="F34" s="3"/>
      <c r="G34" s="3"/>
      <c r="H34" s="15"/>
      <c r="I34" s="15"/>
      <c r="J34" s="3"/>
      <c r="K34" s="71"/>
    </row>
    <row r="35" spans="1:26" ht="16.5" customHeight="1" x14ac:dyDescent="0.35">
      <c r="A35" s="37" t="s">
        <v>60</v>
      </c>
      <c r="B35" s="37"/>
      <c r="C35" s="37"/>
      <c r="D35" s="190">
        <v>6</v>
      </c>
      <c r="E35" s="190">
        <v>6</v>
      </c>
      <c r="F35" s="190">
        <f>SUM(F36:F43)</f>
        <v>0</v>
      </c>
      <c r="G35" s="190">
        <f>SUM(G36:G43)</f>
        <v>0</v>
      </c>
      <c r="H35" s="190">
        <f>SUM(H36:H43)</f>
        <v>0</v>
      </c>
      <c r="I35" s="190">
        <f>SUM(I36:I43)</f>
        <v>0</v>
      </c>
      <c r="J35" s="3"/>
      <c r="K35" s="71"/>
    </row>
    <row r="36" spans="1:26" ht="16.5" customHeight="1" x14ac:dyDescent="0.35">
      <c r="A36" s="15"/>
      <c r="B36" s="33"/>
      <c r="C36" s="37" t="s">
        <v>61</v>
      </c>
      <c r="D36" s="15"/>
      <c r="E36" s="3"/>
      <c r="F36" s="15"/>
      <c r="G36" s="15"/>
      <c r="H36" s="15"/>
      <c r="I36" s="15"/>
      <c r="J36" s="3"/>
      <c r="K36" s="71"/>
    </row>
    <row r="37" spans="1:26" ht="16.5" customHeight="1" x14ac:dyDescent="0.35">
      <c r="A37" s="15">
        <v>1</v>
      </c>
      <c r="B37" s="15" t="s">
        <v>62</v>
      </c>
      <c r="C37" s="36" t="s">
        <v>63</v>
      </c>
      <c r="D37" s="31">
        <v>3</v>
      </c>
      <c r="E37" s="3">
        <v>3</v>
      </c>
      <c r="F37" s="3"/>
      <c r="G37" s="15"/>
      <c r="H37" s="15"/>
      <c r="I37" s="15"/>
      <c r="J37" s="3"/>
      <c r="K37" s="71"/>
    </row>
    <row r="38" spans="1:26" ht="16.5" customHeight="1" x14ac:dyDescent="0.35">
      <c r="A38" s="15">
        <v>2</v>
      </c>
      <c r="B38" s="15" t="s">
        <v>64</v>
      </c>
      <c r="C38" s="36" t="s">
        <v>65</v>
      </c>
      <c r="D38" s="31">
        <v>3</v>
      </c>
      <c r="E38" s="3">
        <v>3</v>
      </c>
      <c r="F38" s="3"/>
      <c r="G38" s="15"/>
      <c r="H38" s="15"/>
      <c r="I38" s="15"/>
      <c r="J38" s="3"/>
      <c r="K38" s="71"/>
    </row>
    <row r="39" spans="1:26" ht="16.5" customHeight="1" x14ac:dyDescent="0.35">
      <c r="A39" s="15">
        <v>3</v>
      </c>
      <c r="B39" s="15" t="s">
        <v>74</v>
      </c>
      <c r="C39" s="36" t="s">
        <v>75</v>
      </c>
      <c r="D39" s="31">
        <v>3</v>
      </c>
      <c r="E39" s="3">
        <v>3</v>
      </c>
      <c r="F39" s="15"/>
      <c r="G39" s="15"/>
      <c r="H39" s="15"/>
      <c r="I39" s="15"/>
      <c r="J39" s="3"/>
    </row>
    <row r="40" spans="1:26" ht="16.5" customHeight="1" x14ac:dyDescent="0.35">
      <c r="A40" s="15">
        <v>4</v>
      </c>
      <c r="B40" s="15" t="s">
        <v>68</v>
      </c>
      <c r="C40" s="36" t="s">
        <v>69</v>
      </c>
      <c r="D40" s="42">
        <v>3</v>
      </c>
      <c r="E40" s="3">
        <v>3</v>
      </c>
      <c r="F40" s="3"/>
      <c r="G40" s="15"/>
      <c r="H40" s="15"/>
      <c r="I40" s="15"/>
      <c r="J40" s="33"/>
      <c r="K40" s="71"/>
    </row>
    <row r="41" spans="1:26" ht="16.5" customHeight="1" x14ac:dyDescent="0.35">
      <c r="A41" s="15">
        <v>5</v>
      </c>
      <c r="B41" s="22" t="s">
        <v>70</v>
      </c>
      <c r="C41" s="38" t="s">
        <v>71</v>
      </c>
      <c r="D41" s="22">
        <v>3</v>
      </c>
      <c r="E41" s="195">
        <v>3</v>
      </c>
      <c r="F41" s="3"/>
      <c r="G41" s="15"/>
      <c r="H41" s="15"/>
      <c r="I41" s="15"/>
      <c r="J41" s="3"/>
      <c r="K41" s="71"/>
    </row>
    <row r="42" spans="1:26" ht="16.5" customHeight="1" x14ac:dyDescent="0.35">
      <c r="A42" s="15">
        <v>6</v>
      </c>
      <c r="B42" s="15" t="s">
        <v>72</v>
      </c>
      <c r="C42" s="36" t="s">
        <v>73</v>
      </c>
      <c r="D42" s="196">
        <v>3</v>
      </c>
      <c r="E42" s="3">
        <v>3</v>
      </c>
      <c r="F42" s="15"/>
      <c r="G42" s="15"/>
      <c r="H42" s="15"/>
      <c r="I42" s="15"/>
      <c r="J42" s="3"/>
      <c r="K42" s="71"/>
    </row>
    <row r="43" spans="1:26" ht="16.5" customHeight="1" x14ac:dyDescent="0.35">
      <c r="A43" s="15">
        <v>7</v>
      </c>
      <c r="B43" s="15" t="s">
        <v>66</v>
      </c>
      <c r="C43" s="36" t="s">
        <v>67</v>
      </c>
      <c r="D43" s="3">
        <v>3</v>
      </c>
      <c r="E43" s="3">
        <v>3</v>
      </c>
      <c r="F43" s="3"/>
      <c r="G43" s="15"/>
      <c r="H43" s="15"/>
      <c r="I43" s="15"/>
      <c r="J43" s="3"/>
      <c r="K43" s="71"/>
    </row>
    <row r="44" spans="1:26" ht="16.5" customHeight="1" x14ac:dyDescent="0.35">
      <c r="A44" s="34" t="s">
        <v>76</v>
      </c>
      <c r="B44" s="34"/>
      <c r="C44" s="34"/>
      <c r="D44" s="139">
        <f t="shared" ref="D44:I44" si="7">SUM(D45,D54,D84)</f>
        <v>87</v>
      </c>
      <c r="E44" s="139">
        <f t="shared" si="7"/>
        <v>64</v>
      </c>
      <c r="F44" s="139">
        <f t="shared" si="7"/>
        <v>9</v>
      </c>
      <c r="G44" s="139">
        <f t="shared" si="7"/>
        <v>18</v>
      </c>
      <c r="H44" s="139">
        <f t="shared" si="7"/>
        <v>9</v>
      </c>
      <c r="I44" s="139">
        <f t="shared" si="7"/>
        <v>36</v>
      </c>
      <c r="J44" s="3" t="s">
        <v>37</v>
      </c>
      <c r="K44" s="71"/>
    </row>
    <row r="45" spans="1:26" ht="16.5" customHeight="1" x14ac:dyDescent="0.35">
      <c r="A45" s="34" t="s">
        <v>77</v>
      </c>
      <c r="B45" s="34"/>
      <c r="C45" s="34"/>
      <c r="D45" s="139">
        <f>SUM(D46:D53)</f>
        <v>17</v>
      </c>
      <c r="E45" s="139">
        <f>SUM(E50:E53)</f>
        <v>7</v>
      </c>
      <c r="F45" s="139">
        <f>SUM(F50:F53)</f>
        <v>0</v>
      </c>
      <c r="G45" s="139">
        <f>SUM(G50:G53)</f>
        <v>3</v>
      </c>
      <c r="H45" s="139">
        <f>SUM(H50:H53)</f>
        <v>0</v>
      </c>
      <c r="I45" s="139">
        <f>SUM(I50:I53)</f>
        <v>0</v>
      </c>
      <c r="J45" s="3" t="s">
        <v>37</v>
      </c>
      <c r="K45" s="71"/>
    </row>
    <row r="46" spans="1:26" ht="16.5" customHeight="1" x14ac:dyDescent="0.35">
      <c r="A46" s="126">
        <v>1</v>
      </c>
      <c r="B46" s="3" t="s">
        <v>182</v>
      </c>
      <c r="C46" s="36" t="s">
        <v>79</v>
      </c>
      <c r="D46" s="15">
        <v>1</v>
      </c>
      <c r="E46" s="139"/>
      <c r="F46" s="139"/>
      <c r="G46" s="3">
        <v>1</v>
      </c>
      <c r="H46" s="139"/>
      <c r="I46" s="139"/>
      <c r="J46" s="126"/>
      <c r="K46" s="71"/>
    </row>
    <row r="47" spans="1:26" ht="16.5" customHeight="1" x14ac:dyDescent="0.35">
      <c r="A47" s="126">
        <v>2</v>
      </c>
      <c r="B47" s="3" t="s">
        <v>183</v>
      </c>
      <c r="C47" s="36" t="s">
        <v>80</v>
      </c>
      <c r="D47" s="15">
        <v>2</v>
      </c>
      <c r="E47" s="3">
        <v>2</v>
      </c>
      <c r="F47" s="139"/>
      <c r="G47" s="139"/>
      <c r="H47" s="139"/>
      <c r="I47" s="139"/>
      <c r="J47" s="126"/>
      <c r="K47" s="71"/>
    </row>
    <row r="48" spans="1:26" ht="16.5" customHeight="1" x14ac:dyDescent="0.35">
      <c r="A48" s="126">
        <v>3</v>
      </c>
      <c r="B48" s="20" t="s">
        <v>81</v>
      </c>
      <c r="C48" s="36" t="s">
        <v>82</v>
      </c>
      <c r="D48" s="124">
        <v>2</v>
      </c>
      <c r="E48" s="124">
        <v>2</v>
      </c>
      <c r="F48" s="139"/>
      <c r="G48" s="3"/>
      <c r="H48" s="139"/>
      <c r="I48" s="139"/>
      <c r="J48" s="126"/>
      <c r="K48" s="71"/>
    </row>
    <row r="49" spans="1:11" ht="16.5" customHeight="1" x14ac:dyDescent="0.35">
      <c r="A49" s="126">
        <v>4</v>
      </c>
      <c r="B49" s="15" t="s">
        <v>83</v>
      </c>
      <c r="C49" s="36" t="s">
        <v>84</v>
      </c>
      <c r="D49" s="15">
        <v>2</v>
      </c>
      <c r="E49" s="3">
        <v>2</v>
      </c>
      <c r="F49" s="139"/>
      <c r="G49" s="139"/>
      <c r="H49" s="139"/>
      <c r="I49" s="139"/>
      <c r="J49" s="15" t="s">
        <v>34</v>
      </c>
      <c r="K49" s="71"/>
    </row>
    <row r="50" spans="1:11" ht="16.5" customHeight="1" x14ac:dyDescent="0.35">
      <c r="A50" s="126">
        <v>5</v>
      </c>
      <c r="B50" s="3" t="s">
        <v>184</v>
      </c>
      <c r="C50" s="36" t="s">
        <v>78</v>
      </c>
      <c r="D50" s="3">
        <v>3</v>
      </c>
      <c r="E50" s="3">
        <v>3</v>
      </c>
      <c r="F50" s="139"/>
      <c r="G50" s="139"/>
      <c r="H50" s="139"/>
      <c r="I50" s="139"/>
      <c r="J50" s="3"/>
      <c r="K50" s="71"/>
    </row>
    <row r="51" spans="1:11" ht="16.5" customHeight="1" x14ac:dyDescent="0.35">
      <c r="A51" s="126">
        <v>6</v>
      </c>
      <c r="B51" s="49" t="s">
        <v>185</v>
      </c>
      <c r="C51" s="36" t="s">
        <v>91</v>
      </c>
      <c r="D51" s="3">
        <v>3</v>
      </c>
      <c r="E51" s="13">
        <v>3</v>
      </c>
      <c r="F51" s="15"/>
      <c r="G51" s="15"/>
      <c r="H51" s="126"/>
      <c r="I51" s="36"/>
      <c r="J51" s="126"/>
      <c r="K51" s="71"/>
    </row>
    <row r="52" spans="1:11" ht="16.5" customHeight="1" x14ac:dyDescent="0.35">
      <c r="A52" s="126">
        <v>7</v>
      </c>
      <c r="B52" s="49" t="s">
        <v>186</v>
      </c>
      <c r="C52" s="36" t="s">
        <v>85</v>
      </c>
      <c r="D52" s="15">
        <v>1</v>
      </c>
      <c r="E52" s="15">
        <v>1</v>
      </c>
      <c r="F52" s="15"/>
      <c r="G52" s="126"/>
      <c r="H52" s="139"/>
      <c r="I52" s="139"/>
      <c r="J52" s="126"/>
      <c r="K52" s="71"/>
    </row>
    <row r="53" spans="1:11" ht="16.5" customHeight="1" x14ac:dyDescent="0.35">
      <c r="A53" s="126">
        <v>8</v>
      </c>
      <c r="B53" s="49" t="s">
        <v>187</v>
      </c>
      <c r="C53" s="36" t="s">
        <v>86</v>
      </c>
      <c r="D53" s="3">
        <v>3</v>
      </c>
      <c r="E53" s="15"/>
      <c r="F53" s="15"/>
      <c r="G53" s="15">
        <v>3</v>
      </c>
      <c r="H53" s="139"/>
      <c r="I53" s="139"/>
      <c r="J53" s="126"/>
      <c r="K53" s="71"/>
    </row>
    <row r="54" spans="1:11" ht="16.5" customHeight="1" x14ac:dyDescent="0.35">
      <c r="A54" s="34" t="s">
        <v>87</v>
      </c>
      <c r="B54" s="34"/>
      <c r="C54" s="34"/>
      <c r="D54" s="139">
        <f t="shared" ref="D54:I54" si="8">SUM(D55,D73)</f>
        <v>53</v>
      </c>
      <c r="E54" s="139">
        <f t="shared" si="8"/>
        <v>57</v>
      </c>
      <c r="F54" s="139">
        <f t="shared" si="8"/>
        <v>9</v>
      </c>
      <c r="G54" s="139">
        <f t="shared" si="8"/>
        <v>10</v>
      </c>
      <c r="H54" s="139">
        <f t="shared" si="8"/>
        <v>9</v>
      </c>
      <c r="I54" s="139">
        <f t="shared" si="8"/>
        <v>24</v>
      </c>
      <c r="J54" s="3"/>
      <c r="K54" s="71"/>
    </row>
    <row r="55" spans="1:11" ht="16.5" customHeight="1" x14ac:dyDescent="0.35">
      <c r="A55" s="37" t="s">
        <v>88</v>
      </c>
      <c r="B55" s="37"/>
      <c r="C55" s="37"/>
      <c r="D55" s="139">
        <f t="shared" ref="D55:I55" si="9">SUM(D56:D72)</f>
        <v>42</v>
      </c>
      <c r="E55" s="139">
        <f t="shared" si="9"/>
        <v>36</v>
      </c>
      <c r="F55" s="139">
        <f t="shared" si="9"/>
        <v>6</v>
      </c>
      <c r="G55" s="139">
        <f t="shared" si="9"/>
        <v>0</v>
      </c>
      <c r="H55" s="139">
        <f t="shared" si="9"/>
        <v>0</v>
      </c>
      <c r="I55" s="139">
        <f t="shared" si="9"/>
        <v>0</v>
      </c>
      <c r="J55" s="3"/>
      <c r="K55" s="71"/>
    </row>
    <row r="56" spans="1:11" ht="16.5" customHeight="1" x14ac:dyDescent="0.35">
      <c r="A56" s="126">
        <v>1</v>
      </c>
      <c r="B56" s="49" t="s">
        <v>188</v>
      </c>
      <c r="C56" s="36" t="s">
        <v>139</v>
      </c>
      <c r="D56" s="3">
        <v>3</v>
      </c>
      <c r="E56" s="13">
        <v>3</v>
      </c>
      <c r="F56" s="15"/>
      <c r="G56" s="15"/>
      <c r="H56" s="126"/>
      <c r="I56" s="36"/>
      <c r="J56" s="3" t="s">
        <v>183</v>
      </c>
      <c r="K56" s="71"/>
    </row>
    <row r="57" spans="1:11" ht="16.5" customHeight="1" x14ac:dyDescent="0.35">
      <c r="A57" s="126">
        <v>2</v>
      </c>
      <c r="B57" s="20" t="s">
        <v>89</v>
      </c>
      <c r="C57" s="36" t="s">
        <v>90</v>
      </c>
      <c r="D57" s="20">
        <v>3</v>
      </c>
      <c r="E57" s="20">
        <v>3</v>
      </c>
      <c r="F57" s="30"/>
      <c r="G57" s="30"/>
      <c r="H57" s="126"/>
      <c r="I57" s="36"/>
      <c r="J57" s="126"/>
      <c r="K57" s="71"/>
    </row>
    <row r="58" spans="1:11" ht="16.5" customHeight="1" x14ac:dyDescent="0.35">
      <c r="A58" s="126">
        <v>3</v>
      </c>
      <c r="B58" s="20" t="s">
        <v>92</v>
      </c>
      <c r="C58" s="36" t="s">
        <v>93</v>
      </c>
      <c r="D58" s="197">
        <v>2</v>
      </c>
      <c r="E58" s="197">
        <v>2</v>
      </c>
      <c r="F58" s="15"/>
      <c r="G58" s="15"/>
      <c r="H58" s="126"/>
      <c r="I58" s="36"/>
      <c r="J58" s="126"/>
      <c r="K58" s="71"/>
    </row>
    <row r="59" spans="1:11" ht="16.5" customHeight="1" x14ac:dyDescent="0.35">
      <c r="A59" s="126">
        <v>4</v>
      </c>
      <c r="B59" s="15" t="s">
        <v>140</v>
      </c>
      <c r="C59" s="36" t="s">
        <v>141</v>
      </c>
      <c r="D59" s="15">
        <v>2</v>
      </c>
      <c r="E59" s="15">
        <v>2</v>
      </c>
      <c r="F59" s="15"/>
      <c r="G59" s="15"/>
      <c r="H59" s="126"/>
      <c r="I59" s="36"/>
      <c r="J59" s="20" t="s">
        <v>81</v>
      </c>
      <c r="K59" s="71"/>
    </row>
    <row r="60" spans="1:11" ht="16.5" customHeight="1" x14ac:dyDescent="0.35">
      <c r="A60" s="126">
        <v>5</v>
      </c>
      <c r="B60" s="15" t="s">
        <v>94</v>
      </c>
      <c r="C60" s="36" t="s">
        <v>95</v>
      </c>
      <c r="D60" s="124">
        <v>2</v>
      </c>
      <c r="E60" s="124">
        <v>2</v>
      </c>
      <c r="F60" s="15"/>
      <c r="G60" s="15"/>
      <c r="H60" s="126"/>
      <c r="I60" s="36"/>
      <c r="J60" s="3" t="s">
        <v>183</v>
      </c>
      <c r="K60" s="71"/>
    </row>
    <row r="61" spans="1:11" x14ac:dyDescent="0.35">
      <c r="A61" s="126">
        <v>6</v>
      </c>
      <c r="B61" s="49" t="s">
        <v>189</v>
      </c>
      <c r="C61" s="36" t="s">
        <v>210</v>
      </c>
      <c r="D61" s="31">
        <v>2</v>
      </c>
      <c r="E61" s="3">
        <v>2</v>
      </c>
      <c r="F61" s="139"/>
      <c r="G61" s="15"/>
      <c r="H61" s="15"/>
      <c r="I61" s="36"/>
      <c r="J61" s="3" t="s">
        <v>42</v>
      </c>
      <c r="K61" s="71"/>
    </row>
    <row r="62" spans="1:11" ht="16.5" customHeight="1" x14ac:dyDescent="0.35">
      <c r="A62" s="126">
        <v>7</v>
      </c>
      <c r="B62" s="49" t="s">
        <v>190</v>
      </c>
      <c r="C62" s="36" t="s">
        <v>211</v>
      </c>
      <c r="D62" s="3">
        <v>2</v>
      </c>
      <c r="E62" s="3"/>
      <c r="F62" s="3">
        <v>2</v>
      </c>
      <c r="G62" s="15"/>
      <c r="H62" s="15"/>
      <c r="I62" s="36"/>
      <c r="J62" s="49" t="s">
        <v>189</v>
      </c>
      <c r="K62" s="71"/>
    </row>
    <row r="63" spans="1:11" ht="16.5" customHeight="1" x14ac:dyDescent="0.35">
      <c r="A63" s="126">
        <v>8</v>
      </c>
      <c r="B63" s="49" t="s">
        <v>191</v>
      </c>
      <c r="C63" s="36" t="s">
        <v>135</v>
      </c>
      <c r="D63" s="3">
        <v>3</v>
      </c>
      <c r="E63" s="13">
        <v>3</v>
      </c>
      <c r="F63" s="15"/>
      <c r="G63" s="15"/>
      <c r="H63" s="126"/>
      <c r="I63" s="36"/>
      <c r="J63" s="49"/>
      <c r="K63" s="71"/>
    </row>
    <row r="64" spans="1:11" ht="16.5" customHeight="1" x14ac:dyDescent="0.35">
      <c r="A64" s="126">
        <v>9</v>
      </c>
      <c r="B64" s="20" t="s">
        <v>96</v>
      </c>
      <c r="C64" s="36" t="s">
        <v>97</v>
      </c>
      <c r="D64" s="20">
        <v>2</v>
      </c>
      <c r="E64" s="20">
        <v>2</v>
      </c>
      <c r="F64" s="15"/>
      <c r="G64" s="15"/>
      <c r="H64" s="126"/>
      <c r="I64" s="36"/>
      <c r="J64" s="15" t="s">
        <v>56</v>
      </c>
      <c r="K64" s="71"/>
    </row>
    <row r="65" spans="1:11" ht="16.5" customHeight="1" x14ac:dyDescent="0.35">
      <c r="A65" s="126">
        <v>10</v>
      </c>
      <c r="B65" s="49" t="s">
        <v>192</v>
      </c>
      <c r="C65" s="36" t="s">
        <v>134</v>
      </c>
      <c r="D65" s="198">
        <v>3</v>
      </c>
      <c r="E65" s="198">
        <v>2</v>
      </c>
      <c r="F65" s="15">
        <v>1</v>
      </c>
      <c r="G65" s="15"/>
      <c r="H65" s="15"/>
      <c r="I65" s="36"/>
      <c r="J65" s="126"/>
      <c r="K65" s="71"/>
    </row>
    <row r="66" spans="1:11" ht="16.5" customHeight="1" x14ac:dyDescent="0.35">
      <c r="A66" s="126">
        <v>11</v>
      </c>
      <c r="B66" s="49" t="s">
        <v>193</v>
      </c>
      <c r="C66" s="36" t="s">
        <v>133</v>
      </c>
      <c r="D66" s="198">
        <v>3</v>
      </c>
      <c r="E66" s="198">
        <v>2</v>
      </c>
      <c r="F66" s="15">
        <v>1</v>
      </c>
      <c r="G66" s="15"/>
      <c r="H66" s="15"/>
      <c r="I66" s="36"/>
      <c r="J66" s="49" t="s">
        <v>192</v>
      </c>
      <c r="K66" s="71"/>
    </row>
    <row r="67" spans="1:11" ht="16.5" customHeight="1" x14ac:dyDescent="0.35">
      <c r="A67" s="126">
        <v>12</v>
      </c>
      <c r="B67" s="49" t="s">
        <v>194</v>
      </c>
      <c r="C67" s="36" t="s">
        <v>132</v>
      </c>
      <c r="D67" s="198">
        <v>3</v>
      </c>
      <c r="E67" s="198">
        <v>2</v>
      </c>
      <c r="F67" s="15">
        <v>1</v>
      </c>
      <c r="G67" s="15"/>
      <c r="H67" s="15"/>
      <c r="I67" s="36"/>
      <c r="J67" s="49" t="s">
        <v>193</v>
      </c>
      <c r="K67" s="71"/>
    </row>
    <row r="68" spans="1:11" ht="16.5" customHeight="1" x14ac:dyDescent="0.35">
      <c r="A68" s="126">
        <v>13</v>
      </c>
      <c r="B68" s="49" t="s">
        <v>195</v>
      </c>
      <c r="C68" s="36" t="s">
        <v>137</v>
      </c>
      <c r="D68" s="198">
        <v>3</v>
      </c>
      <c r="E68" s="198">
        <v>2</v>
      </c>
      <c r="F68" s="15">
        <v>1</v>
      </c>
      <c r="G68" s="15"/>
      <c r="H68" s="15"/>
      <c r="I68" s="36"/>
      <c r="J68" s="49"/>
      <c r="K68" s="71"/>
    </row>
    <row r="69" spans="1:11" x14ac:dyDescent="0.35">
      <c r="A69" s="126">
        <v>14</v>
      </c>
      <c r="B69" s="49" t="s">
        <v>196</v>
      </c>
      <c r="C69" s="36" t="s">
        <v>136</v>
      </c>
      <c r="D69" s="15">
        <v>2</v>
      </c>
      <c r="E69" s="15">
        <v>2</v>
      </c>
      <c r="F69" s="15"/>
      <c r="G69" s="126"/>
      <c r="H69" s="126"/>
      <c r="I69" s="36"/>
      <c r="J69" s="199"/>
      <c r="K69" s="71"/>
    </row>
    <row r="70" spans="1:11" x14ac:dyDescent="0.35">
      <c r="A70" s="126">
        <v>15</v>
      </c>
      <c r="B70" s="49" t="s">
        <v>197</v>
      </c>
      <c r="C70" s="36" t="s">
        <v>131</v>
      </c>
      <c r="D70" s="15">
        <v>2</v>
      </c>
      <c r="E70" s="15">
        <v>2</v>
      </c>
      <c r="F70" s="126"/>
      <c r="G70" s="126"/>
      <c r="H70" s="15"/>
      <c r="I70" s="15"/>
      <c r="J70" s="49"/>
      <c r="K70" s="71"/>
    </row>
    <row r="71" spans="1:11" x14ac:dyDescent="0.35">
      <c r="A71" s="126">
        <v>16</v>
      </c>
      <c r="B71" s="49" t="s">
        <v>198</v>
      </c>
      <c r="C71" s="36" t="s">
        <v>179</v>
      </c>
      <c r="D71" s="3">
        <v>2</v>
      </c>
      <c r="E71" s="13">
        <v>2</v>
      </c>
      <c r="F71" s="126"/>
      <c r="G71" s="126"/>
      <c r="H71" s="15"/>
      <c r="I71" s="15"/>
      <c r="J71" s="199"/>
      <c r="K71" s="71"/>
    </row>
    <row r="72" spans="1:11" ht="16.5" customHeight="1" x14ac:dyDescent="0.35">
      <c r="A72" s="126">
        <v>17</v>
      </c>
      <c r="B72" s="49" t="s">
        <v>199</v>
      </c>
      <c r="C72" s="36" t="s">
        <v>98</v>
      </c>
      <c r="D72" s="3">
        <v>3</v>
      </c>
      <c r="E72" s="15">
        <v>3</v>
      </c>
      <c r="F72" s="15"/>
      <c r="G72" s="15"/>
      <c r="H72" s="126"/>
      <c r="I72" s="36"/>
      <c r="J72" s="132" t="s">
        <v>99</v>
      </c>
      <c r="K72" s="71"/>
    </row>
    <row r="73" spans="1:11" ht="16.5" customHeight="1" x14ac:dyDescent="0.35">
      <c r="A73" s="37" t="s">
        <v>100</v>
      </c>
      <c r="B73" s="37"/>
      <c r="C73" s="37"/>
      <c r="D73" s="139">
        <f>D74</f>
        <v>11</v>
      </c>
      <c r="E73" s="139">
        <f t="shared" ref="E73:I73" si="10">E74</f>
        <v>21</v>
      </c>
      <c r="F73" s="139">
        <f t="shared" si="10"/>
        <v>3</v>
      </c>
      <c r="G73" s="139">
        <f t="shared" si="10"/>
        <v>10</v>
      </c>
      <c r="H73" s="139">
        <f t="shared" si="10"/>
        <v>9</v>
      </c>
      <c r="I73" s="139">
        <f t="shared" si="10"/>
        <v>24</v>
      </c>
      <c r="J73" s="3"/>
      <c r="K73" s="71"/>
    </row>
    <row r="74" spans="1:11" ht="16.5" customHeight="1" x14ac:dyDescent="0.35">
      <c r="A74" s="37" t="s">
        <v>142</v>
      </c>
      <c r="B74" s="37"/>
      <c r="C74" s="37"/>
      <c r="D74" s="139">
        <f>SUM(D75:D78)</f>
        <v>11</v>
      </c>
      <c r="E74" s="139">
        <f>SUM(E75:E82)</f>
        <v>21</v>
      </c>
      <c r="F74" s="139">
        <f>SUM(F75:F82)</f>
        <v>3</v>
      </c>
      <c r="G74" s="139">
        <f>SUM(G75:G83)</f>
        <v>10</v>
      </c>
      <c r="H74" s="139">
        <f>SUM(H75:H83)</f>
        <v>9</v>
      </c>
      <c r="I74" s="139">
        <f>SUM(I75:I83)</f>
        <v>24</v>
      </c>
      <c r="J74" s="3"/>
      <c r="K74" s="71"/>
    </row>
    <row r="75" spans="1:11" ht="16.5" customHeight="1" x14ac:dyDescent="0.35">
      <c r="A75" s="126">
        <v>1</v>
      </c>
      <c r="B75" s="49" t="s">
        <v>200</v>
      </c>
      <c r="C75" s="36" t="s">
        <v>101</v>
      </c>
      <c r="D75" s="3">
        <v>3</v>
      </c>
      <c r="E75" s="15">
        <v>3</v>
      </c>
      <c r="F75" s="15"/>
      <c r="G75" s="15"/>
      <c r="H75" s="126"/>
      <c r="I75" s="36"/>
      <c r="J75" s="15"/>
      <c r="K75" s="71"/>
    </row>
    <row r="76" spans="1:11" ht="16.5" customHeight="1" x14ac:dyDescent="0.35">
      <c r="A76" s="126">
        <v>2</v>
      </c>
      <c r="B76" s="49" t="s">
        <v>201</v>
      </c>
      <c r="C76" s="36" t="s">
        <v>102</v>
      </c>
      <c r="D76" s="3">
        <v>2</v>
      </c>
      <c r="E76" s="15">
        <v>2</v>
      </c>
      <c r="F76" s="65"/>
      <c r="G76" s="15"/>
      <c r="H76" s="126"/>
      <c r="I76" s="36"/>
      <c r="J76" s="15"/>
      <c r="K76" s="71"/>
    </row>
    <row r="77" spans="1:11" ht="16.5" customHeight="1" x14ac:dyDescent="0.35">
      <c r="A77" s="126">
        <v>3</v>
      </c>
      <c r="B77" s="49" t="s">
        <v>202</v>
      </c>
      <c r="C77" s="36" t="s">
        <v>130</v>
      </c>
      <c r="D77" s="3">
        <v>3</v>
      </c>
      <c r="E77" s="15">
        <v>2</v>
      </c>
      <c r="F77" s="15">
        <v>1</v>
      </c>
      <c r="G77" s="15"/>
      <c r="H77" s="126"/>
      <c r="I77" s="36"/>
      <c r="J77" s="15"/>
      <c r="K77" s="71"/>
    </row>
    <row r="78" spans="1:11" ht="16.5" customHeight="1" x14ac:dyDescent="0.35">
      <c r="A78" s="126">
        <v>4</v>
      </c>
      <c r="B78" s="49" t="s">
        <v>203</v>
      </c>
      <c r="C78" s="36" t="s">
        <v>180</v>
      </c>
      <c r="D78" s="13">
        <v>3</v>
      </c>
      <c r="E78" s="33"/>
      <c r="F78" s="206"/>
      <c r="G78" s="33"/>
      <c r="H78" s="15">
        <v>3</v>
      </c>
      <c r="I78" s="206"/>
      <c r="J78" s="33"/>
    </row>
    <row r="79" spans="1:11" ht="16.5" customHeight="1" x14ac:dyDescent="0.35">
      <c r="A79" s="37" t="s">
        <v>129</v>
      </c>
      <c r="B79" s="37"/>
      <c r="C79" s="37"/>
      <c r="D79" s="139">
        <f>SUM(D80:D83)</f>
        <v>11</v>
      </c>
      <c r="E79" s="139">
        <f>SUM(E80:E88)</f>
        <v>7</v>
      </c>
      <c r="F79" s="139">
        <f>SUM(F80:F88)</f>
        <v>1</v>
      </c>
      <c r="G79" s="139">
        <f>SUM(G80:G88)</f>
        <v>10</v>
      </c>
      <c r="H79" s="139">
        <f>SUM(H80:H88)</f>
        <v>3</v>
      </c>
      <c r="I79" s="139">
        <f>SUM(I80:I88)</f>
        <v>24</v>
      </c>
      <c r="J79" s="3"/>
      <c r="K79" s="71"/>
    </row>
    <row r="80" spans="1:11" ht="16.5" customHeight="1" x14ac:dyDescent="0.35">
      <c r="A80" s="126">
        <v>1</v>
      </c>
      <c r="B80" s="49" t="s">
        <v>204</v>
      </c>
      <c r="C80" s="36" t="s">
        <v>106</v>
      </c>
      <c r="D80" s="42">
        <v>2</v>
      </c>
      <c r="E80" s="15">
        <v>2</v>
      </c>
      <c r="F80" s="65"/>
      <c r="G80" s="15"/>
      <c r="H80" s="126"/>
      <c r="I80" s="36"/>
      <c r="J80" s="126"/>
      <c r="K80" s="71"/>
    </row>
    <row r="81" spans="1:11" ht="16.5" customHeight="1" x14ac:dyDescent="0.35">
      <c r="A81" s="126">
        <v>2</v>
      </c>
      <c r="B81" s="49" t="s">
        <v>205</v>
      </c>
      <c r="C81" s="36" t="s">
        <v>107</v>
      </c>
      <c r="D81" s="3">
        <v>3</v>
      </c>
      <c r="E81" s="3">
        <v>3</v>
      </c>
      <c r="F81" s="15"/>
      <c r="G81" s="15"/>
      <c r="H81" s="126"/>
      <c r="I81" s="36"/>
      <c r="J81" s="126"/>
      <c r="K81" s="71"/>
    </row>
    <row r="82" spans="1:11" ht="16.5" customHeight="1" x14ac:dyDescent="0.35">
      <c r="A82" s="126">
        <v>3</v>
      </c>
      <c r="B82" s="49" t="s">
        <v>206</v>
      </c>
      <c r="C82" s="36" t="s">
        <v>138</v>
      </c>
      <c r="D82" s="3">
        <v>3</v>
      </c>
      <c r="E82" s="15">
        <v>2</v>
      </c>
      <c r="F82" s="15">
        <v>1</v>
      </c>
      <c r="G82" s="15"/>
      <c r="H82" s="126"/>
      <c r="I82" s="36"/>
      <c r="J82" s="49" t="s">
        <v>195</v>
      </c>
      <c r="K82" s="71"/>
    </row>
    <row r="83" spans="1:11" ht="16.5" customHeight="1" x14ac:dyDescent="0.35">
      <c r="A83" s="126">
        <v>4</v>
      </c>
      <c r="B83" s="49" t="s">
        <v>207</v>
      </c>
      <c r="C83" s="36" t="s">
        <v>181</v>
      </c>
      <c r="D83" s="167">
        <v>3</v>
      </c>
      <c r="E83" s="206"/>
      <c r="F83" s="206"/>
      <c r="G83" s="15"/>
      <c r="H83" s="126">
        <v>3</v>
      </c>
      <c r="I83" s="36"/>
      <c r="J83" s="126"/>
      <c r="K83" s="71"/>
    </row>
    <row r="84" spans="1:11" ht="16.5" customHeight="1" x14ac:dyDescent="0.35">
      <c r="A84" s="34" t="s">
        <v>103</v>
      </c>
      <c r="B84" s="34"/>
      <c r="C84" s="34"/>
      <c r="D84" s="139">
        <f>SUM(D85:D86)</f>
        <v>17</v>
      </c>
      <c r="E84" s="139">
        <v>0</v>
      </c>
      <c r="F84" s="139">
        <f>SUM(F85:F86)</f>
        <v>0</v>
      </c>
      <c r="G84" s="139">
        <f>SUM(G85:G86)</f>
        <v>5</v>
      </c>
      <c r="H84" s="139">
        <f>SUM(H85:H86)</f>
        <v>0</v>
      </c>
      <c r="I84" s="139">
        <f>SUM(I85:I86)</f>
        <v>12</v>
      </c>
      <c r="J84" s="3"/>
      <c r="K84" s="71"/>
    </row>
    <row r="85" spans="1:11" ht="16.5" customHeight="1" x14ac:dyDescent="0.35">
      <c r="A85" s="15">
        <v>1</v>
      </c>
      <c r="B85" s="49" t="s">
        <v>208</v>
      </c>
      <c r="C85" s="11" t="s">
        <v>104</v>
      </c>
      <c r="D85" s="15">
        <v>5</v>
      </c>
      <c r="E85" s="15"/>
      <c r="F85" s="15"/>
      <c r="G85" s="15">
        <v>5</v>
      </c>
      <c r="H85" s="15"/>
      <c r="I85" s="36"/>
      <c r="J85" s="49" t="s">
        <v>187</v>
      </c>
      <c r="K85" s="71"/>
    </row>
    <row r="86" spans="1:11" ht="16.5" customHeight="1" x14ac:dyDescent="0.35">
      <c r="A86" s="15">
        <v>2</v>
      </c>
      <c r="B86" s="49" t="s">
        <v>209</v>
      </c>
      <c r="C86" s="36" t="s">
        <v>105</v>
      </c>
      <c r="D86" s="15">
        <v>12</v>
      </c>
      <c r="E86" s="15"/>
      <c r="F86" s="15"/>
      <c r="G86" s="15"/>
      <c r="H86" s="15"/>
      <c r="I86" s="36">
        <v>12</v>
      </c>
      <c r="J86" s="126"/>
      <c r="K86" s="71"/>
    </row>
    <row r="87" spans="1:11" ht="16.5" customHeight="1" x14ac:dyDescent="0.35">
      <c r="A87" s="34" t="s">
        <v>108</v>
      </c>
      <c r="B87" s="34"/>
      <c r="C87" s="34"/>
      <c r="D87" s="190"/>
      <c r="E87" s="190"/>
      <c r="F87" s="190"/>
      <c r="G87" s="190"/>
      <c r="H87" s="190"/>
      <c r="I87" s="190"/>
      <c r="J87" s="3"/>
      <c r="K87" s="71"/>
    </row>
    <row r="88" spans="1:11" ht="16.5" customHeight="1" x14ac:dyDescent="0.35">
      <c r="A88" s="15">
        <v>1</v>
      </c>
      <c r="B88" s="15" t="s">
        <v>109</v>
      </c>
      <c r="C88" s="200" t="s">
        <v>110</v>
      </c>
      <c r="D88" s="33" t="s">
        <v>111</v>
      </c>
      <c r="E88" s="15"/>
      <c r="F88" s="15"/>
      <c r="G88" s="15"/>
      <c r="H88" s="15"/>
      <c r="I88" s="15"/>
      <c r="J88" s="15"/>
      <c r="K88" s="71"/>
    </row>
    <row r="89" spans="1:11" ht="16.5" customHeight="1" x14ac:dyDescent="0.35">
      <c r="A89" s="15">
        <v>2</v>
      </c>
      <c r="B89" s="15" t="s">
        <v>112</v>
      </c>
      <c r="C89" s="200" t="s">
        <v>113</v>
      </c>
      <c r="D89" s="15">
        <v>1</v>
      </c>
      <c r="E89" s="15"/>
      <c r="F89" s="15">
        <v>1</v>
      </c>
      <c r="G89" s="15"/>
      <c r="H89" s="15"/>
      <c r="I89" s="15"/>
      <c r="J89" s="15"/>
      <c r="K89" s="71"/>
    </row>
    <row r="90" spans="1:11" ht="16.5" customHeight="1" x14ac:dyDescent="0.35">
      <c r="A90" s="15">
        <v>3</v>
      </c>
      <c r="B90" s="15" t="s">
        <v>114</v>
      </c>
      <c r="C90" s="200" t="s">
        <v>115</v>
      </c>
      <c r="D90" s="15">
        <v>1</v>
      </c>
      <c r="E90" s="15"/>
      <c r="F90" s="15">
        <v>1</v>
      </c>
      <c r="G90" s="15"/>
      <c r="H90" s="15"/>
      <c r="I90" s="15"/>
      <c r="J90" s="15"/>
      <c r="K90" s="71"/>
    </row>
    <row r="91" spans="1:11" s="207" customFormat="1" ht="16.5" customHeight="1" x14ac:dyDescent="0.35">
      <c r="A91" s="15">
        <v>4</v>
      </c>
      <c r="B91" s="15" t="s">
        <v>116</v>
      </c>
      <c r="C91" s="200" t="s">
        <v>117</v>
      </c>
      <c r="D91" s="15">
        <v>1</v>
      </c>
      <c r="E91" s="15"/>
      <c r="F91" s="15">
        <v>1</v>
      </c>
      <c r="G91" s="15"/>
      <c r="H91" s="15"/>
      <c r="I91" s="15"/>
      <c r="J91" s="15"/>
      <c r="K91" s="71"/>
    </row>
    <row r="92" spans="1:11" s="207" customFormat="1" ht="16.5" customHeight="1" x14ac:dyDescent="0.35">
      <c r="A92" s="15">
        <v>5</v>
      </c>
      <c r="B92" s="15"/>
      <c r="C92" s="11" t="s">
        <v>118</v>
      </c>
      <c r="D92" s="33" t="s">
        <v>119</v>
      </c>
      <c r="E92" s="15"/>
      <c r="F92" s="15"/>
      <c r="G92" s="15"/>
      <c r="H92" s="15"/>
      <c r="I92" s="15"/>
      <c r="J92" s="15"/>
      <c r="K92" s="71"/>
    </row>
    <row r="93" spans="1:11" s="207" customFormat="1" ht="16.5" customHeight="1" x14ac:dyDescent="0.35">
      <c r="A93" s="15">
        <v>6</v>
      </c>
      <c r="B93" s="15"/>
      <c r="C93" s="11" t="s">
        <v>120</v>
      </c>
      <c r="D93" s="15"/>
      <c r="E93" s="15"/>
      <c r="F93" s="15"/>
      <c r="G93" s="15"/>
      <c r="H93" s="15"/>
      <c r="I93" s="15"/>
      <c r="J93" s="15"/>
      <c r="K93" s="71"/>
    </row>
    <row r="94" spans="1:11" s="207" customFormat="1" ht="16.5" customHeight="1" x14ac:dyDescent="0.35">
      <c r="A94" s="24">
        <v>7</v>
      </c>
      <c r="B94" s="24"/>
      <c r="C94" s="201" t="s">
        <v>121</v>
      </c>
      <c r="D94" s="24"/>
      <c r="E94" s="24"/>
      <c r="F94" s="24"/>
      <c r="G94" s="24"/>
      <c r="H94" s="24"/>
      <c r="I94" s="24"/>
      <c r="J94" s="202"/>
      <c r="K94" s="71"/>
    </row>
    <row r="95" spans="1:11" ht="8.25" customHeight="1" x14ac:dyDescent="0.35">
      <c r="B95" s="203"/>
      <c r="C95" s="88"/>
      <c r="D95" s="13"/>
    </row>
    <row r="96" spans="1:11" ht="17.25" customHeight="1" x14ac:dyDescent="0.35">
      <c r="A96" s="208"/>
      <c r="B96" s="203" t="s">
        <v>122</v>
      </c>
      <c r="C96" s="88"/>
      <c r="D96" s="13"/>
      <c r="J96" s="209"/>
    </row>
    <row r="97" spans="1:10" ht="17.25" customHeight="1" x14ac:dyDescent="0.35">
      <c r="A97" s="208"/>
      <c r="B97" s="203"/>
      <c r="C97" s="88" t="s">
        <v>123</v>
      </c>
      <c r="D97" s="13"/>
      <c r="J97" s="209"/>
    </row>
    <row r="98" spans="1:10" ht="17.25" customHeight="1" x14ac:dyDescent="0.35">
      <c r="A98" s="208"/>
      <c r="B98" s="203"/>
      <c r="C98" s="88" t="s">
        <v>124</v>
      </c>
      <c r="D98" s="13"/>
      <c r="J98" s="209"/>
    </row>
    <row r="99" spans="1:10" s="211" customFormat="1" ht="17.25" customHeight="1" x14ac:dyDescent="0.35">
      <c r="A99" s="210" t="s">
        <v>125</v>
      </c>
      <c r="B99" s="210"/>
      <c r="C99" s="210"/>
      <c r="D99" s="67" t="s">
        <v>126</v>
      </c>
      <c r="E99" s="67"/>
      <c r="F99" s="67"/>
      <c r="G99" s="67"/>
      <c r="H99" s="67"/>
      <c r="I99" s="67"/>
      <c r="J99" s="67"/>
    </row>
    <row r="100" spans="1:10" ht="17.25" customHeight="1" x14ac:dyDescent="0.35">
      <c r="B100" s="203"/>
      <c r="C100" s="13"/>
      <c r="D100" s="212"/>
      <c r="E100" s="212"/>
      <c r="F100" s="212"/>
      <c r="G100" s="212"/>
      <c r="H100" s="212"/>
      <c r="I100" s="212"/>
      <c r="J100" s="212"/>
    </row>
    <row r="101" spans="1:10" ht="17.25" customHeight="1" x14ac:dyDescent="0.35">
      <c r="B101" s="203"/>
      <c r="C101" s="13"/>
      <c r="E101" s="72"/>
      <c r="F101" s="72"/>
      <c r="G101" s="72"/>
      <c r="H101" s="72"/>
      <c r="I101" s="72"/>
      <c r="J101" s="72"/>
    </row>
    <row r="102" spans="1:10" ht="17.25" customHeight="1" x14ac:dyDescent="0.35">
      <c r="C102" s="13"/>
      <c r="E102" s="72"/>
      <c r="F102" s="72"/>
      <c r="G102" s="72"/>
      <c r="H102" s="72"/>
      <c r="I102" s="72"/>
      <c r="J102" s="72"/>
    </row>
    <row r="103" spans="1:10" x14ac:dyDescent="0.35">
      <c r="C103" s="13"/>
      <c r="E103" s="72"/>
      <c r="F103" s="72"/>
      <c r="G103" s="72"/>
      <c r="H103" s="72"/>
      <c r="I103" s="72"/>
      <c r="J103" s="72"/>
    </row>
    <row r="104" spans="1:10" x14ac:dyDescent="0.35">
      <c r="C104" s="13"/>
      <c r="E104" s="72"/>
      <c r="F104" s="72"/>
      <c r="G104" s="72"/>
      <c r="H104" s="72"/>
      <c r="I104" s="72"/>
      <c r="J104" s="72"/>
    </row>
    <row r="105" spans="1:10" s="211" customFormat="1" ht="15.5" x14ac:dyDescent="0.35">
      <c r="A105" s="67" t="s">
        <v>127</v>
      </c>
      <c r="B105" s="67"/>
      <c r="C105" s="67"/>
      <c r="D105" s="67" t="s">
        <v>128</v>
      </c>
      <c r="E105" s="67"/>
      <c r="F105" s="67"/>
      <c r="G105" s="67"/>
      <c r="H105" s="67"/>
      <c r="I105" s="67"/>
      <c r="J105" s="67"/>
    </row>
    <row r="106" spans="1:10" s="216" customFormat="1" ht="15.5" x14ac:dyDescent="0.35">
      <c r="A106" s="213"/>
      <c r="B106" s="213"/>
      <c r="C106" s="213"/>
      <c r="D106" s="214"/>
      <c r="E106" s="214"/>
      <c r="F106" s="214"/>
      <c r="G106" s="214"/>
      <c r="H106" s="214"/>
      <c r="I106" s="214"/>
      <c r="J106" s="215"/>
    </row>
    <row r="107" spans="1:10" s="219" customFormat="1" ht="14.5" x14ac:dyDescent="0.35">
      <c r="A107" s="217"/>
      <c r="B107" s="218"/>
      <c r="J107" s="217"/>
    </row>
    <row r="108" spans="1:10" s="219" customFormat="1" ht="14.5" x14ac:dyDescent="0.35">
      <c r="A108" s="220"/>
      <c r="B108" s="220"/>
      <c r="C108" s="220"/>
      <c r="H108" s="220"/>
      <c r="J108" s="217"/>
    </row>
    <row r="109" spans="1:10" s="219" customFormat="1" ht="14.5" x14ac:dyDescent="0.35">
      <c r="A109" s="220"/>
      <c r="B109" s="220"/>
      <c r="C109" s="220"/>
      <c r="H109" s="220"/>
      <c r="J109" s="217"/>
    </row>
    <row r="110" spans="1:10" s="219" customFormat="1" ht="14.5" x14ac:dyDescent="0.35">
      <c r="A110" s="217"/>
      <c r="B110" s="218"/>
      <c r="J110" s="217"/>
    </row>
    <row r="111" spans="1:10" s="219" customFormat="1" ht="14.5" x14ac:dyDescent="0.35">
      <c r="A111" s="217"/>
      <c r="B111" s="218"/>
      <c r="J111" s="217"/>
    </row>
    <row r="112" spans="1:10" s="219" customFormat="1" ht="14.5" x14ac:dyDescent="0.35">
      <c r="A112" s="218"/>
      <c r="B112" s="218"/>
      <c r="C112" s="218"/>
      <c r="H112" s="218"/>
      <c r="J112" s="217"/>
    </row>
    <row r="113" spans="4:4" ht="15" x14ac:dyDescent="0.35">
      <c r="D113" s="221"/>
    </row>
    <row r="114" spans="4:4" ht="15" x14ac:dyDescent="0.35">
      <c r="D114" s="221"/>
    </row>
    <row r="115" spans="4:4" ht="15" x14ac:dyDescent="0.35">
      <c r="D115" s="221"/>
    </row>
    <row r="116" spans="4:4" ht="15" x14ac:dyDescent="0.35">
      <c r="D116" s="221"/>
    </row>
    <row r="117" spans="4:4" ht="15" x14ac:dyDescent="0.35">
      <c r="D117" s="221"/>
    </row>
    <row r="118" spans="4:4" ht="15" x14ac:dyDescent="0.35">
      <c r="D118" s="221"/>
    </row>
    <row r="119" spans="4:4" ht="15" x14ac:dyDescent="0.35">
      <c r="D119" s="221"/>
    </row>
    <row r="120" spans="4:4" ht="15" x14ac:dyDescent="0.35">
      <c r="D120" s="221"/>
    </row>
    <row r="121" spans="4:4" ht="15" x14ac:dyDescent="0.35">
      <c r="D121" s="221"/>
    </row>
    <row r="122" spans="4:4" ht="15" x14ac:dyDescent="0.35">
      <c r="D122" s="221"/>
    </row>
    <row r="123" spans="4:4" ht="15" x14ac:dyDescent="0.35">
      <c r="D123" s="221"/>
    </row>
    <row r="124" spans="4:4" ht="15" x14ac:dyDescent="0.35">
      <c r="D124" s="221"/>
    </row>
    <row r="125" spans="4:4" ht="15" x14ac:dyDescent="0.35">
      <c r="D125" s="221"/>
    </row>
    <row r="126" spans="4:4" ht="15" x14ac:dyDescent="0.35">
      <c r="D126" s="221"/>
    </row>
    <row r="127" spans="4:4" ht="15" x14ac:dyDescent="0.35">
      <c r="D127" s="221"/>
    </row>
    <row r="128" spans="4:4" ht="15" x14ac:dyDescent="0.35">
      <c r="D128" s="221"/>
    </row>
    <row r="129" spans="4:4" ht="15" x14ac:dyDescent="0.35">
      <c r="D129" s="221"/>
    </row>
    <row r="130" spans="4:4" ht="15" x14ac:dyDescent="0.35">
      <c r="D130" s="221"/>
    </row>
    <row r="131" spans="4:4" ht="15" x14ac:dyDescent="0.35">
      <c r="D131" s="221"/>
    </row>
    <row r="132" spans="4:4" ht="15" x14ac:dyDescent="0.35">
      <c r="D132" s="221"/>
    </row>
    <row r="133" spans="4:4" ht="15" x14ac:dyDescent="0.35">
      <c r="D133" s="221"/>
    </row>
    <row r="134" spans="4:4" ht="15" x14ac:dyDescent="0.35">
      <c r="D134" s="221"/>
    </row>
    <row r="135" spans="4:4" ht="15" x14ac:dyDescent="0.35">
      <c r="D135" s="221"/>
    </row>
    <row r="136" spans="4:4" ht="15" x14ac:dyDescent="0.35">
      <c r="D136" s="221"/>
    </row>
    <row r="137" spans="4:4" ht="15" x14ac:dyDescent="0.35">
      <c r="D137" s="221"/>
    </row>
    <row r="138" spans="4:4" ht="15" x14ac:dyDescent="0.35">
      <c r="D138" s="221"/>
    </row>
    <row r="139" spans="4:4" ht="15" x14ac:dyDescent="0.35">
      <c r="D139" s="221"/>
    </row>
    <row r="140" spans="4:4" ht="15" x14ac:dyDescent="0.35">
      <c r="D140" s="221"/>
    </row>
    <row r="141" spans="4:4" ht="15" x14ac:dyDescent="0.35">
      <c r="D141" s="221"/>
    </row>
  </sheetData>
  <mergeCells count="22">
    <mergeCell ref="D100:J100"/>
    <mergeCell ref="A105:C105"/>
    <mergeCell ref="D105:J105"/>
    <mergeCell ref="J10:J11"/>
    <mergeCell ref="A12:C12"/>
    <mergeCell ref="A13:C13"/>
    <mergeCell ref="A14:C14"/>
    <mergeCell ref="A99:C99"/>
    <mergeCell ref="D99:J99"/>
    <mergeCell ref="A7:B7"/>
    <mergeCell ref="A8:B8"/>
    <mergeCell ref="D8:G8"/>
    <mergeCell ref="A10:A11"/>
    <mergeCell ref="B10:B11"/>
    <mergeCell ref="C10:C11"/>
    <mergeCell ref="D10:I10"/>
    <mergeCell ref="A6:B6"/>
    <mergeCell ref="A1:J1"/>
    <mergeCell ref="A2:J2"/>
    <mergeCell ref="A3:J3"/>
    <mergeCell ref="A4:J4"/>
    <mergeCell ref="A5:J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taticMetafile" shapeId="4097" r:id="rId3">
          <objectPr defaultSize="0" autoPict="0" altText="" r:id="rId4">
            <anchor moveWithCells="1" sizeWithCells="1">
              <from>
                <xdr:col>0</xdr:col>
                <xdr:colOff>139700</xdr:colOff>
                <xdr:row>0</xdr:row>
                <xdr:rowOff>165100</xdr:rowOff>
              </from>
              <to>
                <xdr:col>1</xdr:col>
                <xdr:colOff>533400</xdr:colOff>
                <xdr:row>4</xdr:row>
                <xdr:rowOff>50800</xdr:rowOff>
              </to>
            </anchor>
          </objectPr>
        </oleObject>
      </mc:Choice>
      <mc:Fallback>
        <oleObject progId="StaticMetafile" shapeId="4097" r:id="rId3"/>
      </mc:Fallback>
    </mc:AlternateContent>
    <mc:AlternateContent xmlns:mc="http://schemas.openxmlformats.org/markup-compatibility/2006">
      <mc:Choice Requires="x14">
        <oleObject progId="StaticMetafile" shapeId="4098" r:id="rId5">
          <objectPr defaultSize="0" autoPict="0" altText="" r:id="rId4">
            <anchor moveWithCells="1" sizeWithCells="1">
              <from>
                <xdr:col>0</xdr:col>
                <xdr:colOff>139700</xdr:colOff>
                <xdr:row>0</xdr:row>
                <xdr:rowOff>165100</xdr:rowOff>
              </from>
              <to>
                <xdr:col>1</xdr:col>
                <xdr:colOff>533400</xdr:colOff>
                <xdr:row>4</xdr:row>
                <xdr:rowOff>50800</xdr:rowOff>
              </to>
            </anchor>
          </objectPr>
        </oleObject>
      </mc:Choice>
      <mc:Fallback>
        <oleObject progId="StaticMetafile" shapeId="409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2"/>
  <sheetViews>
    <sheetView workbookViewId="0">
      <selection activeCell="C16" sqref="C16"/>
    </sheetView>
  </sheetViews>
  <sheetFormatPr defaultColWidth="9" defaultRowHeight="14" x14ac:dyDescent="0.35"/>
  <cols>
    <col min="1" max="1" width="5.33203125" style="88" customWidth="1"/>
    <col min="2" max="2" width="9.1640625" style="88" customWidth="1"/>
    <col min="3" max="3" width="44.83203125" style="88" customWidth="1"/>
    <col min="4" max="4" width="13.5" style="88" customWidth="1"/>
    <col min="5" max="5" width="6" style="88" customWidth="1"/>
    <col min="6" max="6" width="4.33203125" style="88" customWidth="1"/>
    <col min="7" max="7" width="5" style="88" customWidth="1"/>
    <col min="8" max="8" width="5.83203125" style="88" customWidth="1"/>
    <col min="9" max="9" width="5" style="88" customWidth="1"/>
    <col min="10" max="10" width="6.6640625" style="88" customWidth="1"/>
    <col min="11" max="11" width="17.33203125" style="180" customWidth="1"/>
    <col min="12" max="235" width="9.1640625" style="88" customWidth="1"/>
    <col min="236" max="236" width="5.33203125" style="88" customWidth="1"/>
    <col min="237" max="16384" width="9" style="88"/>
  </cols>
  <sheetData>
    <row r="2" spans="1:12" s="65" customFormat="1" ht="18.75" customHeight="1" x14ac:dyDescent="0.3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s="65" customFormat="1" ht="18.75" customHeight="1" x14ac:dyDescent="0.3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2" s="68" customFormat="1" ht="15" x14ac:dyDescent="0.3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s="68" customFormat="1" x14ac:dyDescent="0.3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</row>
    <row r="6" spans="1:12" s="68" customFormat="1" x14ac:dyDescent="0.3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</row>
    <row r="7" spans="1:12" s="73" customFormat="1" ht="15.75" customHeight="1" x14ac:dyDescent="0.35">
      <c r="A7" s="70" t="s">
        <v>5</v>
      </c>
      <c r="B7" s="70"/>
      <c r="C7" s="71" t="s">
        <v>6</v>
      </c>
      <c r="D7" s="72"/>
      <c r="E7" s="13"/>
      <c r="F7" s="13"/>
      <c r="G7" s="13"/>
      <c r="H7" s="13"/>
      <c r="I7" s="13"/>
      <c r="J7" s="13"/>
    </row>
    <row r="8" spans="1:12" s="75" customFormat="1" x14ac:dyDescent="0.35">
      <c r="A8" s="70" t="s">
        <v>7</v>
      </c>
      <c r="B8" s="70"/>
      <c r="C8" s="74" t="s">
        <v>144</v>
      </c>
      <c r="D8" s="65"/>
      <c r="E8" s="13"/>
      <c r="F8" s="13"/>
      <c r="G8" s="13"/>
      <c r="H8" s="13"/>
      <c r="I8" s="13"/>
      <c r="J8" s="13"/>
    </row>
    <row r="9" spans="1:12" s="65" customFormat="1" ht="17.25" customHeight="1" x14ac:dyDescent="0.35">
      <c r="A9" s="70" t="s">
        <v>8</v>
      </c>
      <c r="B9" s="70"/>
      <c r="C9" s="76">
        <v>7320104</v>
      </c>
      <c r="D9" s="77" t="s">
        <v>9</v>
      </c>
      <c r="E9" s="65">
        <f t="shared" ref="E9:J9" si="0">E12+E18+E25+E37+E48+E56+E63+E71+E82</f>
        <v>134</v>
      </c>
      <c r="F9" s="65">
        <f t="shared" si="0"/>
        <v>99</v>
      </c>
      <c r="G9" s="65">
        <f t="shared" si="0"/>
        <v>7</v>
      </c>
      <c r="H9" s="65">
        <f t="shared" si="0"/>
        <v>10</v>
      </c>
      <c r="I9" s="65">
        <f t="shared" si="0"/>
        <v>3</v>
      </c>
      <c r="J9" s="65">
        <f t="shared" si="0"/>
        <v>12</v>
      </c>
      <c r="K9" s="65">
        <f>F9+G9+H9+I9+J9</f>
        <v>131</v>
      </c>
    </row>
    <row r="10" spans="1:12" s="6" customFormat="1" ht="15" customHeight="1" x14ac:dyDescent="0.35">
      <c r="A10" s="78" t="s">
        <v>18</v>
      </c>
      <c r="B10" s="79" t="s">
        <v>145</v>
      </c>
      <c r="C10" s="80" t="s">
        <v>12</v>
      </c>
      <c r="D10" s="79" t="s">
        <v>146</v>
      </c>
      <c r="E10" s="78" t="s">
        <v>13</v>
      </c>
      <c r="F10" s="80" t="s">
        <v>147</v>
      </c>
      <c r="G10" s="81"/>
      <c r="H10" s="81"/>
      <c r="I10" s="81"/>
      <c r="J10" s="82"/>
      <c r="K10" s="83" t="s">
        <v>178</v>
      </c>
    </row>
    <row r="11" spans="1:12" s="88" customFormat="1" ht="28" x14ac:dyDescent="0.35">
      <c r="A11" s="84"/>
      <c r="B11" s="85"/>
      <c r="C11" s="83"/>
      <c r="D11" s="85"/>
      <c r="E11" s="84"/>
      <c r="F11" s="86" t="s">
        <v>16</v>
      </c>
      <c r="G11" s="86" t="s">
        <v>148</v>
      </c>
      <c r="H11" s="86" t="s">
        <v>18</v>
      </c>
      <c r="I11" s="86" t="s">
        <v>149</v>
      </c>
      <c r="J11" s="86" t="s">
        <v>150</v>
      </c>
      <c r="K11" s="87"/>
    </row>
    <row r="12" spans="1:12" s="14" customFormat="1" x14ac:dyDescent="0.35">
      <c r="A12" s="89" t="s">
        <v>151</v>
      </c>
      <c r="B12" s="90"/>
      <c r="C12" s="91"/>
      <c r="D12" s="92"/>
      <c r="E12" s="93">
        <f>SUM(E13:E17)</f>
        <v>12</v>
      </c>
      <c r="F12" s="93">
        <f t="shared" ref="F12:J12" si="1">SUM(F13:F17)</f>
        <v>11</v>
      </c>
      <c r="G12" s="93">
        <f t="shared" si="1"/>
        <v>0</v>
      </c>
      <c r="H12" s="93">
        <f t="shared" si="1"/>
        <v>1</v>
      </c>
      <c r="I12" s="93">
        <f t="shared" si="1"/>
        <v>0</v>
      </c>
      <c r="J12" s="94">
        <f t="shared" si="1"/>
        <v>0</v>
      </c>
      <c r="K12" s="95"/>
    </row>
    <row r="13" spans="1:12" s="21" customFormat="1" ht="15.5" x14ac:dyDescent="0.35">
      <c r="A13" s="29">
        <v>1</v>
      </c>
      <c r="B13" s="15" t="s">
        <v>58</v>
      </c>
      <c r="C13" s="16" t="s">
        <v>59</v>
      </c>
      <c r="D13" s="96" t="s">
        <v>152</v>
      </c>
      <c r="E13" s="97">
        <v>3</v>
      </c>
      <c r="F13" s="18">
        <v>3</v>
      </c>
      <c r="G13" s="18"/>
      <c r="H13" s="18"/>
      <c r="I13" s="18"/>
      <c r="J13" s="19"/>
      <c r="K13" s="15"/>
    </row>
    <row r="14" spans="1:12" s="21" customFormat="1" ht="15.5" x14ac:dyDescent="0.35">
      <c r="A14" s="29">
        <v>2</v>
      </c>
      <c r="B14" s="15" t="s">
        <v>48</v>
      </c>
      <c r="C14" s="16" t="s">
        <v>49</v>
      </c>
      <c r="D14" s="96" t="s">
        <v>152</v>
      </c>
      <c r="E14" s="97">
        <v>3</v>
      </c>
      <c r="F14" s="18">
        <v>3</v>
      </c>
      <c r="G14" s="18"/>
      <c r="H14" s="18"/>
      <c r="I14" s="18"/>
      <c r="J14" s="19"/>
      <c r="K14" s="15"/>
      <c r="L14" s="18"/>
    </row>
    <row r="15" spans="1:12" s="21" customFormat="1" ht="15.5" x14ac:dyDescent="0.35">
      <c r="A15" s="29">
        <v>3</v>
      </c>
      <c r="B15" s="15" t="s">
        <v>34</v>
      </c>
      <c r="C15" s="16" t="s">
        <v>35</v>
      </c>
      <c r="D15" s="96" t="s">
        <v>152</v>
      </c>
      <c r="E15" s="97">
        <v>3</v>
      </c>
      <c r="F15" s="18">
        <v>3</v>
      </c>
      <c r="G15" s="18"/>
      <c r="H15" s="18"/>
      <c r="I15" s="18"/>
      <c r="J15" s="19"/>
      <c r="K15" s="15"/>
      <c r="L15" s="18"/>
    </row>
    <row r="16" spans="1:12" s="21" customFormat="1" ht="15.5" x14ac:dyDescent="0.35">
      <c r="A16" s="29">
        <v>4</v>
      </c>
      <c r="B16" s="3" t="s">
        <v>183</v>
      </c>
      <c r="C16" s="16" t="s">
        <v>154</v>
      </c>
      <c r="D16" s="30" t="s">
        <v>152</v>
      </c>
      <c r="E16" s="97">
        <v>2</v>
      </c>
      <c r="F16" s="18">
        <v>2</v>
      </c>
      <c r="G16" s="18"/>
      <c r="H16" s="18"/>
      <c r="I16" s="18"/>
      <c r="J16" s="19"/>
      <c r="K16" s="15"/>
    </row>
    <row r="17" spans="1:13" s="21" customFormat="1" x14ac:dyDescent="0.35">
      <c r="A17" s="29">
        <v>5</v>
      </c>
      <c r="B17" s="3" t="s">
        <v>182</v>
      </c>
      <c r="C17" s="21" t="s">
        <v>155</v>
      </c>
      <c r="D17" s="30" t="s">
        <v>152</v>
      </c>
      <c r="E17" s="27">
        <v>1</v>
      </c>
      <c r="F17" s="18"/>
      <c r="G17" s="18"/>
      <c r="H17" s="18">
        <v>1</v>
      </c>
      <c r="I17" s="18"/>
      <c r="J17" s="19"/>
      <c r="K17" s="15"/>
      <c r="L17" s="98"/>
      <c r="M17" s="99"/>
    </row>
    <row r="18" spans="1:13" s="14" customFormat="1" x14ac:dyDescent="0.35">
      <c r="A18" s="61" t="s">
        <v>156</v>
      </c>
      <c r="B18" s="100"/>
      <c r="C18" s="63"/>
      <c r="D18" s="28"/>
      <c r="E18" s="7">
        <f t="shared" ref="E18:J18" si="2">SUM(E19:E23)</f>
        <v>14</v>
      </c>
      <c r="F18" s="7">
        <f t="shared" si="2"/>
        <v>11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101">
        <f t="shared" si="2"/>
        <v>0</v>
      </c>
      <c r="K18" s="15"/>
    </row>
    <row r="19" spans="1:13" s="21" customFormat="1" x14ac:dyDescent="0.35">
      <c r="A19" s="29">
        <v>1</v>
      </c>
      <c r="B19" s="15" t="s">
        <v>24</v>
      </c>
      <c r="C19" s="25" t="s">
        <v>25</v>
      </c>
      <c r="D19" s="3" t="s">
        <v>152</v>
      </c>
      <c r="E19" s="27">
        <v>3</v>
      </c>
      <c r="F19" s="18">
        <v>3</v>
      </c>
      <c r="H19" s="18"/>
      <c r="I19" s="18"/>
      <c r="J19" s="19"/>
      <c r="K19" s="34"/>
    </row>
    <row r="20" spans="1:13" s="21" customFormat="1" x14ac:dyDescent="0.35">
      <c r="A20" s="29">
        <v>2</v>
      </c>
      <c r="B20" s="15" t="s">
        <v>53</v>
      </c>
      <c r="C20" s="16" t="s">
        <v>54</v>
      </c>
      <c r="D20" s="30" t="s">
        <v>152</v>
      </c>
      <c r="E20" s="27">
        <v>3</v>
      </c>
      <c r="F20" s="18">
        <v>3</v>
      </c>
      <c r="G20" s="18"/>
      <c r="H20" s="18"/>
      <c r="I20" s="18"/>
      <c r="J20" s="45"/>
      <c r="K20" s="102"/>
    </row>
    <row r="21" spans="1:13" s="21" customFormat="1" x14ac:dyDescent="0.35">
      <c r="A21" s="29">
        <v>3</v>
      </c>
      <c r="B21" s="15" t="s">
        <v>42</v>
      </c>
      <c r="C21" s="16" t="s">
        <v>153</v>
      </c>
      <c r="D21" s="30"/>
      <c r="E21" s="27">
        <v>3</v>
      </c>
      <c r="F21" s="18"/>
      <c r="G21" s="18"/>
      <c r="H21" s="18"/>
      <c r="I21" s="18"/>
      <c r="J21" s="45"/>
      <c r="K21" s="103"/>
    </row>
    <row r="22" spans="1:13" s="21" customFormat="1" x14ac:dyDescent="0.35">
      <c r="A22" s="29">
        <v>4</v>
      </c>
      <c r="B22" s="20" t="s">
        <v>81</v>
      </c>
      <c r="C22" s="25" t="s">
        <v>82</v>
      </c>
      <c r="D22" s="30" t="s">
        <v>152</v>
      </c>
      <c r="E22" s="104">
        <v>2</v>
      </c>
      <c r="F22" s="5">
        <v>2</v>
      </c>
      <c r="G22" s="18"/>
      <c r="H22" s="18"/>
      <c r="I22" s="18"/>
      <c r="J22" s="19"/>
      <c r="K22" s="3"/>
    </row>
    <row r="23" spans="1:13" s="21" customFormat="1" x14ac:dyDescent="0.35">
      <c r="A23" s="29">
        <v>5</v>
      </c>
      <c r="B23" s="15" t="s">
        <v>56</v>
      </c>
      <c r="C23" s="2" t="s">
        <v>57</v>
      </c>
      <c r="D23" s="30" t="s">
        <v>152</v>
      </c>
      <c r="E23" s="27">
        <v>3</v>
      </c>
      <c r="F23" s="18">
        <v>3</v>
      </c>
      <c r="G23" s="18"/>
      <c r="H23" s="18"/>
      <c r="I23" s="18"/>
      <c r="J23" s="19"/>
      <c r="K23" s="34"/>
    </row>
    <row r="24" spans="1:13" s="21" customFormat="1" x14ac:dyDescent="0.35">
      <c r="A24" s="29">
        <v>6</v>
      </c>
      <c r="B24" s="15" t="s">
        <v>112</v>
      </c>
      <c r="C24" s="25" t="s">
        <v>113</v>
      </c>
      <c r="D24" s="17" t="s">
        <v>152</v>
      </c>
      <c r="E24" s="27">
        <v>1</v>
      </c>
      <c r="F24" s="98"/>
      <c r="G24" s="99">
        <v>1</v>
      </c>
      <c r="H24" s="18"/>
      <c r="I24" s="18"/>
      <c r="J24" s="19"/>
      <c r="K24" s="15"/>
    </row>
    <row r="25" spans="1:13" s="14" customFormat="1" x14ac:dyDescent="0.35">
      <c r="A25" s="61" t="s">
        <v>157</v>
      </c>
      <c r="B25" s="100"/>
      <c r="C25" s="63"/>
      <c r="D25" s="105"/>
      <c r="E25" s="7">
        <f>SUM(E26:E35)</f>
        <v>15</v>
      </c>
      <c r="F25" s="7">
        <f t="shared" ref="F25:J25" si="3">SUM(F26:F35)</f>
        <v>15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101">
        <f t="shared" si="3"/>
        <v>0</v>
      </c>
      <c r="K25" s="34"/>
    </row>
    <row r="26" spans="1:13" s="21" customFormat="1" x14ac:dyDescent="0.35">
      <c r="A26" s="29">
        <v>1</v>
      </c>
      <c r="B26" s="49" t="s">
        <v>188</v>
      </c>
      <c r="C26" s="16" t="s">
        <v>139</v>
      </c>
      <c r="D26" s="30" t="s">
        <v>152</v>
      </c>
      <c r="E26" s="27">
        <v>3</v>
      </c>
      <c r="F26" s="106">
        <v>3</v>
      </c>
      <c r="H26" s="18"/>
      <c r="I26" s="18"/>
      <c r="J26" s="19"/>
      <c r="K26" s="3" t="s">
        <v>183</v>
      </c>
    </row>
    <row r="27" spans="1:13" s="21" customFormat="1" x14ac:dyDescent="0.35">
      <c r="A27" s="29">
        <v>2</v>
      </c>
      <c r="B27" s="15" t="s">
        <v>26</v>
      </c>
      <c r="C27" s="16" t="s">
        <v>27</v>
      </c>
      <c r="D27" s="3" t="s">
        <v>152</v>
      </c>
      <c r="E27" s="4">
        <v>2</v>
      </c>
      <c r="F27" s="5">
        <f>E27</f>
        <v>2</v>
      </c>
      <c r="G27" s="27"/>
      <c r="H27" s="18"/>
      <c r="I27" s="18"/>
      <c r="J27" s="19"/>
      <c r="K27" s="15" t="s">
        <v>24</v>
      </c>
    </row>
    <row r="28" spans="1:13" s="21" customFormat="1" x14ac:dyDescent="0.35">
      <c r="A28" s="29">
        <v>3</v>
      </c>
      <c r="B28" s="49" t="s">
        <v>185</v>
      </c>
      <c r="C28" s="16" t="s">
        <v>91</v>
      </c>
      <c r="D28" s="30" t="s">
        <v>152</v>
      </c>
      <c r="E28" s="104">
        <v>3</v>
      </c>
      <c r="F28" s="107">
        <f>E28</f>
        <v>3</v>
      </c>
      <c r="G28" s="18"/>
      <c r="H28" s="18"/>
      <c r="I28" s="18"/>
      <c r="J28" s="19"/>
      <c r="K28" s="15"/>
    </row>
    <row r="29" spans="1:13" s="21" customFormat="1" x14ac:dyDescent="0.35">
      <c r="A29" s="29">
        <v>4</v>
      </c>
      <c r="B29" s="15" t="s">
        <v>94</v>
      </c>
      <c r="C29" s="16" t="s">
        <v>158</v>
      </c>
      <c r="D29" s="30" t="s">
        <v>152</v>
      </c>
      <c r="E29" s="12">
        <v>2</v>
      </c>
      <c r="F29" s="6">
        <v>2</v>
      </c>
      <c r="G29" s="18"/>
      <c r="H29" s="18"/>
      <c r="I29" s="18"/>
      <c r="J29" s="19"/>
      <c r="K29" s="3" t="s">
        <v>183</v>
      </c>
    </row>
    <row r="30" spans="1:13" s="21" customFormat="1" x14ac:dyDescent="0.35">
      <c r="A30" s="29">
        <v>5</v>
      </c>
      <c r="B30" s="15" t="s">
        <v>83</v>
      </c>
      <c r="C30" s="16" t="s">
        <v>159</v>
      </c>
      <c r="D30" s="30" t="s">
        <v>152</v>
      </c>
      <c r="E30" s="27">
        <v>2</v>
      </c>
      <c r="F30" s="18">
        <v>2</v>
      </c>
      <c r="G30" s="18"/>
      <c r="H30" s="18"/>
      <c r="I30" s="18"/>
      <c r="J30" s="19"/>
      <c r="K30" s="15" t="s">
        <v>34</v>
      </c>
    </row>
    <row r="31" spans="1:13" s="21" customFormat="1" ht="16" customHeight="1" x14ac:dyDescent="0.35">
      <c r="A31" s="108">
        <v>6</v>
      </c>
      <c r="B31" s="53" t="s">
        <v>160</v>
      </c>
      <c r="C31" s="54"/>
      <c r="D31" s="109" t="s">
        <v>161</v>
      </c>
      <c r="E31" s="110">
        <v>3</v>
      </c>
      <c r="F31" s="111">
        <v>3</v>
      </c>
      <c r="G31" s="18"/>
      <c r="H31" s="18"/>
      <c r="I31" s="18"/>
      <c r="J31" s="19"/>
      <c r="K31" s="15"/>
    </row>
    <row r="32" spans="1:13" s="21" customFormat="1" ht="14" customHeight="1" x14ac:dyDescent="0.35">
      <c r="A32" s="112"/>
      <c r="B32" s="15" t="s">
        <v>62</v>
      </c>
      <c r="C32" s="2" t="s">
        <v>63</v>
      </c>
      <c r="D32" s="113"/>
      <c r="E32" s="114"/>
      <c r="F32" s="115"/>
      <c r="G32" s="18"/>
      <c r="H32" s="18"/>
      <c r="I32" s="18"/>
      <c r="J32" s="19"/>
      <c r="K32" s="15"/>
    </row>
    <row r="33" spans="1:13" s="21" customFormat="1" ht="16" customHeight="1" x14ac:dyDescent="0.35">
      <c r="A33" s="112"/>
      <c r="B33" s="15" t="s">
        <v>64</v>
      </c>
      <c r="C33" s="2" t="s">
        <v>65</v>
      </c>
      <c r="D33" s="113"/>
      <c r="E33" s="114"/>
      <c r="F33" s="115"/>
      <c r="G33" s="18"/>
      <c r="H33" s="18"/>
      <c r="I33" s="18"/>
      <c r="J33" s="19"/>
      <c r="K33" s="37"/>
      <c r="L33" s="99"/>
    </row>
    <row r="34" spans="1:13" s="21" customFormat="1" ht="16" customHeight="1" x14ac:dyDescent="0.35">
      <c r="A34" s="112"/>
      <c r="B34" s="15" t="s">
        <v>74</v>
      </c>
      <c r="C34" s="2" t="s">
        <v>75</v>
      </c>
      <c r="D34" s="113"/>
      <c r="E34" s="114"/>
      <c r="F34" s="115"/>
      <c r="G34" s="18"/>
      <c r="H34" s="18"/>
      <c r="I34" s="18"/>
      <c r="J34" s="19"/>
      <c r="K34" s="33"/>
    </row>
    <row r="35" spans="1:13" s="21" customFormat="1" ht="16" customHeight="1" x14ac:dyDescent="0.35">
      <c r="A35" s="116"/>
      <c r="B35" s="15" t="s">
        <v>68</v>
      </c>
      <c r="C35" s="2" t="s">
        <v>69</v>
      </c>
      <c r="D35" s="117"/>
      <c r="E35" s="118"/>
      <c r="F35" s="119"/>
      <c r="G35" s="18"/>
      <c r="H35" s="18"/>
      <c r="I35" s="18"/>
      <c r="J35" s="19"/>
      <c r="K35" s="15"/>
    </row>
    <row r="36" spans="1:13" s="21" customFormat="1" x14ac:dyDescent="0.35">
      <c r="A36" s="29">
        <v>7</v>
      </c>
      <c r="B36" s="15" t="s">
        <v>114</v>
      </c>
      <c r="C36" s="25" t="s">
        <v>115</v>
      </c>
      <c r="D36" s="30" t="s">
        <v>152</v>
      </c>
      <c r="E36" s="27">
        <v>1</v>
      </c>
      <c r="G36" s="18">
        <v>1</v>
      </c>
      <c r="H36" s="18"/>
      <c r="I36" s="18"/>
      <c r="J36" s="19"/>
      <c r="K36" s="15"/>
    </row>
    <row r="37" spans="1:13" s="14" customFormat="1" x14ac:dyDescent="0.35">
      <c r="A37" s="61" t="s">
        <v>162</v>
      </c>
      <c r="B37" s="120"/>
      <c r="C37" s="63"/>
      <c r="D37" s="28"/>
      <c r="E37" s="7">
        <f>SUM(E38:E46)</f>
        <v>15</v>
      </c>
      <c r="F37" s="46">
        <f t="shared" ref="F37:J37" si="4">SUM(F38:F46)</f>
        <v>13</v>
      </c>
      <c r="G37" s="46">
        <f t="shared" si="4"/>
        <v>2</v>
      </c>
      <c r="H37" s="7">
        <f t="shared" si="4"/>
        <v>0</v>
      </c>
      <c r="I37" s="7">
        <f t="shared" si="4"/>
        <v>0</v>
      </c>
      <c r="J37" s="101">
        <f t="shared" si="4"/>
        <v>0</v>
      </c>
      <c r="K37" s="15"/>
      <c r="L37" s="98"/>
      <c r="M37" s="99"/>
    </row>
    <row r="38" spans="1:13" s="14" customFormat="1" x14ac:dyDescent="0.35">
      <c r="A38" s="1">
        <v>1</v>
      </c>
      <c r="B38" s="121" t="s">
        <v>28</v>
      </c>
      <c r="C38" s="16" t="s">
        <v>29</v>
      </c>
      <c r="D38" s="3" t="s">
        <v>152</v>
      </c>
      <c r="E38" s="4">
        <v>2</v>
      </c>
      <c r="F38" s="6">
        <v>2</v>
      </c>
      <c r="G38" s="122"/>
      <c r="H38" s="7"/>
      <c r="I38" s="8"/>
      <c r="J38" s="9"/>
      <c r="K38" s="15" t="s">
        <v>26</v>
      </c>
      <c r="L38" s="5"/>
      <c r="M38" s="13"/>
    </row>
    <row r="39" spans="1:13" s="14" customFormat="1" x14ac:dyDescent="0.35">
      <c r="A39" s="1">
        <v>2</v>
      </c>
      <c r="B39" s="15" t="s">
        <v>45</v>
      </c>
      <c r="C39" s="16" t="s">
        <v>46</v>
      </c>
      <c r="D39" s="30" t="s">
        <v>152</v>
      </c>
      <c r="E39" s="12">
        <v>3</v>
      </c>
      <c r="F39" s="6">
        <v>3</v>
      </c>
      <c r="G39" s="122"/>
      <c r="H39" s="7"/>
      <c r="I39" s="8"/>
      <c r="J39" s="9"/>
      <c r="K39" s="22"/>
      <c r="L39" s="5"/>
      <c r="M39" s="13"/>
    </row>
    <row r="40" spans="1:13" s="14" customFormat="1" x14ac:dyDescent="0.35">
      <c r="A40" s="1">
        <v>3</v>
      </c>
      <c r="B40" s="49" t="s">
        <v>189</v>
      </c>
      <c r="C40" s="2" t="s">
        <v>210</v>
      </c>
      <c r="D40" s="3" t="s">
        <v>152</v>
      </c>
      <c r="E40" s="4">
        <v>2</v>
      </c>
      <c r="F40" s="5">
        <v>2</v>
      </c>
      <c r="G40" s="6"/>
      <c r="H40" s="7"/>
      <c r="I40" s="8"/>
      <c r="J40" s="9"/>
      <c r="K40" s="15" t="s">
        <v>42</v>
      </c>
      <c r="L40" s="5"/>
      <c r="M40" s="13"/>
    </row>
    <row r="41" spans="1:13" s="14" customFormat="1" x14ac:dyDescent="0.35">
      <c r="A41" s="1">
        <v>4</v>
      </c>
      <c r="B41" s="49" t="s">
        <v>190</v>
      </c>
      <c r="C41" s="2" t="s">
        <v>211</v>
      </c>
      <c r="D41" s="3" t="s">
        <v>152</v>
      </c>
      <c r="E41" s="4">
        <v>2</v>
      </c>
      <c r="F41" s="5"/>
      <c r="G41" s="6">
        <v>2</v>
      </c>
      <c r="H41" s="7"/>
      <c r="I41" s="8"/>
      <c r="J41" s="9"/>
      <c r="K41" s="15"/>
      <c r="L41" s="5"/>
      <c r="M41" s="13"/>
    </row>
    <row r="42" spans="1:13" s="14" customFormat="1" x14ac:dyDescent="0.35">
      <c r="A42" s="1">
        <v>5</v>
      </c>
      <c r="B42" s="15" t="s">
        <v>38</v>
      </c>
      <c r="C42" s="16" t="s">
        <v>39</v>
      </c>
      <c r="D42" s="17" t="s">
        <v>152</v>
      </c>
      <c r="E42" s="4">
        <v>3</v>
      </c>
      <c r="F42" s="6">
        <v>3</v>
      </c>
      <c r="H42" s="7"/>
      <c r="I42" s="8"/>
      <c r="J42" s="9"/>
      <c r="K42" s="34"/>
      <c r="L42" s="5"/>
      <c r="M42" s="13"/>
    </row>
    <row r="43" spans="1:13" s="21" customFormat="1" ht="16" customHeight="1" x14ac:dyDescent="0.35">
      <c r="A43" s="50">
        <v>6</v>
      </c>
      <c r="B43" s="53" t="s">
        <v>163</v>
      </c>
      <c r="C43" s="54"/>
      <c r="D43" s="55" t="s">
        <v>161</v>
      </c>
      <c r="E43" s="56">
        <v>3</v>
      </c>
      <c r="F43" s="59">
        <v>3</v>
      </c>
      <c r="G43" s="48"/>
      <c r="H43" s="18"/>
      <c r="I43" s="18"/>
      <c r="J43" s="19"/>
      <c r="K43" s="34"/>
    </row>
    <row r="44" spans="1:13" s="21" customFormat="1" ht="14" customHeight="1" x14ac:dyDescent="0.35">
      <c r="A44" s="51"/>
      <c r="B44" s="22" t="s">
        <v>70</v>
      </c>
      <c r="C44" s="23" t="s">
        <v>71</v>
      </c>
      <c r="D44" s="55"/>
      <c r="E44" s="57"/>
      <c r="F44" s="59"/>
      <c r="G44" s="18"/>
      <c r="H44" s="18"/>
      <c r="I44" s="18"/>
      <c r="J44" s="19"/>
      <c r="K44" s="3"/>
    </row>
    <row r="45" spans="1:13" s="21" customFormat="1" ht="16" customHeight="1" x14ac:dyDescent="0.35">
      <c r="A45" s="51"/>
      <c r="B45" s="15" t="s">
        <v>72</v>
      </c>
      <c r="C45" s="2" t="s">
        <v>73</v>
      </c>
      <c r="D45" s="55"/>
      <c r="E45" s="57"/>
      <c r="F45" s="59"/>
      <c r="G45" s="18"/>
      <c r="H45" s="18"/>
      <c r="I45" s="18"/>
      <c r="J45" s="19"/>
      <c r="K45" s="3"/>
    </row>
    <row r="46" spans="1:13" s="21" customFormat="1" ht="16" customHeight="1" x14ac:dyDescent="0.35">
      <c r="A46" s="52"/>
      <c r="B46" s="15" t="s">
        <v>66</v>
      </c>
      <c r="C46" s="2" t="s">
        <v>67</v>
      </c>
      <c r="D46" s="55"/>
      <c r="E46" s="58"/>
      <c r="F46" s="60"/>
      <c r="G46" s="18"/>
      <c r="H46" s="18"/>
      <c r="I46" s="18"/>
      <c r="J46" s="19"/>
      <c r="K46" s="20"/>
    </row>
    <row r="47" spans="1:13" s="21" customFormat="1" x14ac:dyDescent="0.35">
      <c r="A47" s="1">
        <v>7</v>
      </c>
      <c r="B47" s="24" t="s">
        <v>116</v>
      </c>
      <c r="C47" s="25" t="s">
        <v>117</v>
      </c>
      <c r="D47" s="26" t="s">
        <v>152</v>
      </c>
      <c r="E47" s="27">
        <v>1</v>
      </c>
      <c r="G47" s="18">
        <v>1</v>
      </c>
      <c r="H47" s="18"/>
      <c r="I47" s="18"/>
      <c r="J47" s="19"/>
      <c r="K47" s="22"/>
    </row>
    <row r="48" spans="1:13" s="14" customFormat="1" x14ac:dyDescent="0.35">
      <c r="A48" s="61" t="s">
        <v>164</v>
      </c>
      <c r="B48" s="62"/>
      <c r="C48" s="63"/>
      <c r="D48" s="28"/>
      <c r="E48" s="7">
        <f t="shared" ref="E48:J48" si="5">SUM(E49:E55)</f>
        <v>17</v>
      </c>
      <c r="F48" s="46">
        <f t="shared" si="5"/>
        <v>17</v>
      </c>
      <c r="G48" s="46">
        <f t="shared" si="5"/>
        <v>0</v>
      </c>
      <c r="H48" s="46">
        <f t="shared" si="5"/>
        <v>0</v>
      </c>
      <c r="I48" s="7">
        <f t="shared" si="5"/>
        <v>0</v>
      </c>
      <c r="J48" s="44">
        <f t="shared" si="5"/>
        <v>0</v>
      </c>
      <c r="K48" s="32"/>
    </row>
    <row r="49" spans="1:12" s="21" customFormat="1" x14ac:dyDescent="0.35">
      <c r="A49" s="29">
        <v>1</v>
      </c>
      <c r="B49" s="15" t="s">
        <v>32</v>
      </c>
      <c r="C49" s="16" t="s">
        <v>33</v>
      </c>
      <c r="D49" s="3" t="s">
        <v>152</v>
      </c>
      <c r="E49" s="4">
        <v>2</v>
      </c>
      <c r="F49" s="6">
        <v>2</v>
      </c>
      <c r="G49" s="6"/>
      <c r="H49" s="6"/>
      <c r="I49" s="27"/>
      <c r="J49" s="45"/>
      <c r="K49" s="121" t="s">
        <v>28</v>
      </c>
    </row>
    <row r="50" spans="1:12" s="21" customFormat="1" x14ac:dyDescent="0.35">
      <c r="A50" s="29">
        <v>2</v>
      </c>
      <c r="B50" s="15" t="s">
        <v>96</v>
      </c>
      <c r="C50" s="16" t="s">
        <v>97</v>
      </c>
      <c r="D50" s="30" t="s">
        <v>152</v>
      </c>
      <c r="E50" s="12">
        <v>2</v>
      </c>
      <c r="F50" s="6">
        <v>2</v>
      </c>
      <c r="G50" s="6"/>
      <c r="H50" s="6"/>
      <c r="I50" s="27"/>
      <c r="J50" s="19"/>
      <c r="K50" s="15" t="s">
        <v>56</v>
      </c>
      <c r="L50" s="6"/>
    </row>
    <row r="51" spans="1:12" s="21" customFormat="1" x14ac:dyDescent="0.35">
      <c r="A51" s="29">
        <v>3</v>
      </c>
      <c r="B51" s="49" t="s">
        <v>198</v>
      </c>
      <c r="C51" s="2" t="s">
        <v>179</v>
      </c>
      <c r="D51" s="30" t="s">
        <v>152</v>
      </c>
      <c r="E51" s="13">
        <v>2</v>
      </c>
      <c r="F51" s="6">
        <v>2</v>
      </c>
      <c r="G51" s="6"/>
      <c r="H51" s="6"/>
      <c r="I51" s="27"/>
      <c r="J51" s="19"/>
      <c r="K51" s="31"/>
      <c r="L51" s="6"/>
    </row>
    <row r="52" spans="1:12" s="21" customFormat="1" x14ac:dyDescent="0.35">
      <c r="A52" s="29">
        <v>4</v>
      </c>
      <c r="B52" s="20" t="s">
        <v>89</v>
      </c>
      <c r="C52" s="123" t="s">
        <v>90</v>
      </c>
      <c r="D52" s="30" t="s">
        <v>152</v>
      </c>
      <c r="E52" s="12">
        <v>3</v>
      </c>
      <c r="F52" s="6">
        <v>3</v>
      </c>
      <c r="G52" s="6"/>
      <c r="H52" s="6"/>
      <c r="I52" s="27"/>
      <c r="J52" s="19"/>
      <c r="K52" s="39"/>
    </row>
    <row r="53" spans="1:12" s="21" customFormat="1" x14ac:dyDescent="0.35">
      <c r="A53" s="29">
        <v>5</v>
      </c>
      <c r="B53" s="15" t="s">
        <v>140</v>
      </c>
      <c r="C53" s="2" t="s">
        <v>141</v>
      </c>
      <c r="D53" s="3" t="s">
        <v>152</v>
      </c>
      <c r="E53" s="10">
        <v>2</v>
      </c>
      <c r="F53" s="6">
        <v>2</v>
      </c>
      <c r="H53" s="6"/>
      <c r="I53" s="27"/>
      <c r="J53" s="19"/>
      <c r="K53" s="20" t="s">
        <v>81</v>
      </c>
      <c r="L53" s="13"/>
    </row>
    <row r="54" spans="1:12" s="21" customFormat="1" x14ac:dyDescent="0.35">
      <c r="A54" s="29">
        <v>6</v>
      </c>
      <c r="B54" s="15" t="s">
        <v>51</v>
      </c>
      <c r="C54" s="25" t="s">
        <v>52</v>
      </c>
      <c r="D54" s="3" t="s">
        <v>152</v>
      </c>
      <c r="E54" s="4">
        <v>3</v>
      </c>
      <c r="F54" s="6">
        <v>3</v>
      </c>
      <c r="H54" s="6"/>
      <c r="I54" s="27"/>
      <c r="J54" s="19"/>
      <c r="K54" s="31"/>
    </row>
    <row r="55" spans="1:12" s="21" customFormat="1" x14ac:dyDescent="0.35">
      <c r="A55" s="29">
        <v>7</v>
      </c>
      <c r="B55" s="124" t="s">
        <v>40</v>
      </c>
      <c r="C55" s="125" t="s">
        <v>41</v>
      </c>
      <c r="D55" s="3" t="s">
        <v>152</v>
      </c>
      <c r="E55" s="4">
        <v>3</v>
      </c>
      <c r="F55" s="5">
        <v>3</v>
      </c>
      <c r="H55" s="6"/>
      <c r="I55" s="27"/>
      <c r="J55" s="19"/>
      <c r="K55" s="126" t="s">
        <v>38</v>
      </c>
    </row>
    <row r="56" spans="1:12" s="14" customFormat="1" x14ac:dyDescent="0.35">
      <c r="A56" s="61" t="s">
        <v>165</v>
      </c>
      <c r="B56" s="100"/>
      <c r="C56" s="63"/>
      <c r="D56" s="28"/>
      <c r="E56" s="101">
        <f t="shared" ref="E56:J56" si="6">SUM(E57:E62)</f>
        <v>16</v>
      </c>
      <c r="F56" s="122">
        <f t="shared" si="6"/>
        <v>14</v>
      </c>
      <c r="G56" s="122">
        <f t="shared" si="6"/>
        <v>2</v>
      </c>
      <c r="H56" s="122">
        <f t="shared" si="6"/>
        <v>0</v>
      </c>
      <c r="I56" s="7">
        <f t="shared" si="6"/>
        <v>0</v>
      </c>
      <c r="J56" s="101">
        <f t="shared" si="6"/>
        <v>0</v>
      </c>
      <c r="K56" s="41"/>
    </row>
    <row r="57" spans="1:12" s="21" customFormat="1" x14ac:dyDescent="0.35">
      <c r="A57" s="29">
        <v>1</v>
      </c>
      <c r="B57" s="15" t="s">
        <v>30</v>
      </c>
      <c r="C57" s="16" t="s">
        <v>31</v>
      </c>
      <c r="D57" s="30" t="s">
        <v>152</v>
      </c>
      <c r="E57" s="4">
        <v>2</v>
      </c>
      <c r="F57" s="6">
        <v>2</v>
      </c>
      <c r="G57" s="6"/>
      <c r="H57" s="6"/>
      <c r="I57" s="127"/>
      <c r="J57" s="19"/>
      <c r="K57" s="15" t="s">
        <v>32</v>
      </c>
    </row>
    <row r="58" spans="1:12" s="21" customFormat="1" x14ac:dyDescent="0.35">
      <c r="A58" s="29">
        <v>2</v>
      </c>
      <c r="B58" s="49" t="s">
        <v>192</v>
      </c>
      <c r="C58" s="128" t="s">
        <v>134</v>
      </c>
      <c r="D58" s="3" t="s">
        <v>152</v>
      </c>
      <c r="E58" s="4">
        <v>3</v>
      </c>
      <c r="F58" s="13">
        <v>2</v>
      </c>
      <c r="G58" s="13">
        <v>1</v>
      </c>
      <c r="H58" s="13"/>
      <c r="I58" s="129"/>
      <c r="J58" s="130"/>
      <c r="K58" s="42"/>
    </row>
    <row r="59" spans="1:12" s="21" customFormat="1" x14ac:dyDescent="0.35">
      <c r="A59" s="29">
        <v>3</v>
      </c>
      <c r="B59" s="49" t="s">
        <v>195</v>
      </c>
      <c r="C59" s="2" t="s">
        <v>137</v>
      </c>
      <c r="D59" s="30" t="s">
        <v>152</v>
      </c>
      <c r="E59" s="4">
        <v>3</v>
      </c>
      <c r="F59" s="13">
        <v>2</v>
      </c>
      <c r="G59" s="6">
        <v>1</v>
      </c>
      <c r="H59" s="6"/>
      <c r="I59" s="131"/>
      <c r="J59" s="19"/>
      <c r="K59" s="49" t="s">
        <v>195</v>
      </c>
    </row>
    <row r="60" spans="1:12" s="21" customFormat="1" x14ac:dyDescent="0.35">
      <c r="A60" s="29">
        <v>4</v>
      </c>
      <c r="B60" s="49" t="s">
        <v>199</v>
      </c>
      <c r="C60" s="2" t="s">
        <v>98</v>
      </c>
      <c r="D60" s="3" t="s">
        <v>152</v>
      </c>
      <c r="E60" s="10">
        <v>3</v>
      </c>
      <c r="F60" s="13">
        <v>3</v>
      </c>
      <c r="G60" s="6"/>
      <c r="H60" s="6"/>
      <c r="I60" s="27"/>
      <c r="J60" s="19"/>
      <c r="K60" s="132" t="s">
        <v>212</v>
      </c>
    </row>
    <row r="61" spans="1:12" s="21" customFormat="1" x14ac:dyDescent="0.35">
      <c r="A61" s="29">
        <v>5</v>
      </c>
      <c r="B61" s="15" t="s">
        <v>92</v>
      </c>
      <c r="C61" s="16" t="s">
        <v>166</v>
      </c>
      <c r="D61" s="30" t="s">
        <v>152</v>
      </c>
      <c r="E61" s="27">
        <v>2</v>
      </c>
      <c r="F61" s="6">
        <v>2</v>
      </c>
      <c r="G61" s="6"/>
      <c r="H61" s="6"/>
      <c r="I61" s="127"/>
      <c r="J61" s="19"/>
      <c r="K61" s="31"/>
    </row>
    <row r="62" spans="1:12" s="21" customFormat="1" x14ac:dyDescent="0.35">
      <c r="A62" s="29">
        <v>6</v>
      </c>
      <c r="B62" s="49" t="s">
        <v>191</v>
      </c>
      <c r="C62" s="2" t="s">
        <v>135</v>
      </c>
      <c r="D62" s="30" t="s">
        <v>152</v>
      </c>
      <c r="E62" s="12">
        <v>3</v>
      </c>
      <c r="F62" s="6">
        <v>3</v>
      </c>
      <c r="G62" s="13"/>
      <c r="H62" s="13"/>
      <c r="I62" s="129"/>
      <c r="J62" s="130"/>
      <c r="K62" s="41"/>
    </row>
    <row r="63" spans="1:12" s="14" customFormat="1" x14ac:dyDescent="0.35">
      <c r="A63" s="61" t="s">
        <v>167</v>
      </c>
      <c r="B63" s="100"/>
      <c r="C63" s="63"/>
      <c r="D63" s="28"/>
      <c r="E63" s="101">
        <f>SUM(E64:E70)</f>
        <v>17</v>
      </c>
      <c r="F63" s="101">
        <f t="shared" ref="F63:J63" si="7">SUM(F64:F70)</f>
        <v>11</v>
      </c>
      <c r="G63" s="101">
        <f t="shared" si="7"/>
        <v>2</v>
      </c>
      <c r="H63" s="101">
        <f t="shared" si="7"/>
        <v>4</v>
      </c>
      <c r="I63" s="101">
        <f t="shared" si="7"/>
        <v>0</v>
      </c>
      <c r="J63" s="101">
        <f t="shared" si="7"/>
        <v>0</v>
      </c>
      <c r="K63" s="31"/>
    </row>
    <row r="64" spans="1:12" s="14" customFormat="1" x14ac:dyDescent="0.35">
      <c r="A64" s="1">
        <v>1</v>
      </c>
      <c r="B64" s="49" t="s">
        <v>196</v>
      </c>
      <c r="C64" s="133" t="s">
        <v>136</v>
      </c>
      <c r="D64" s="30" t="s">
        <v>152</v>
      </c>
      <c r="E64" s="10">
        <v>2</v>
      </c>
      <c r="F64" s="6">
        <v>2</v>
      </c>
      <c r="G64" s="122"/>
      <c r="H64" s="122"/>
      <c r="I64" s="122"/>
      <c r="J64" s="101"/>
      <c r="K64" s="31"/>
    </row>
    <row r="65" spans="1:11" s="21" customFormat="1" x14ac:dyDescent="0.35">
      <c r="A65" s="29">
        <v>2</v>
      </c>
      <c r="B65" s="3" t="s">
        <v>184</v>
      </c>
      <c r="C65" s="2" t="s">
        <v>78</v>
      </c>
      <c r="D65" s="3" t="s">
        <v>152</v>
      </c>
      <c r="E65" s="134">
        <v>3</v>
      </c>
      <c r="F65" s="6">
        <v>3</v>
      </c>
      <c r="G65" s="6"/>
      <c r="H65" s="6"/>
      <c r="I65" s="6"/>
      <c r="J65" s="12"/>
      <c r="K65" s="31"/>
    </row>
    <row r="66" spans="1:11" s="21" customFormat="1" x14ac:dyDescent="0.35">
      <c r="A66" s="1">
        <v>3</v>
      </c>
      <c r="B66" s="49" t="s">
        <v>193</v>
      </c>
      <c r="C66" s="128" t="s">
        <v>133</v>
      </c>
      <c r="D66" s="30" t="s">
        <v>152</v>
      </c>
      <c r="E66" s="4">
        <v>3</v>
      </c>
      <c r="F66" s="13">
        <v>2</v>
      </c>
      <c r="G66" s="13">
        <v>1</v>
      </c>
      <c r="H66" s="6"/>
      <c r="I66" s="6"/>
      <c r="J66" s="12"/>
      <c r="K66" s="49" t="s">
        <v>192</v>
      </c>
    </row>
    <row r="67" spans="1:11" s="21" customFormat="1" x14ac:dyDescent="0.35">
      <c r="A67" s="29">
        <v>4</v>
      </c>
      <c r="B67" s="49" t="s">
        <v>194</v>
      </c>
      <c r="C67" s="128" t="s">
        <v>132</v>
      </c>
      <c r="D67" s="30" t="s">
        <v>152</v>
      </c>
      <c r="E67" s="4">
        <v>3</v>
      </c>
      <c r="F67" s="13">
        <v>2</v>
      </c>
      <c r="G67" s="13">
        <v>1</v>
      </c>
      <c r="H67" s="13"/>
      <c r="I67" s="129"/>
      <c r="J67" s="135" t="s">
        <v>37</v>
      </c>
      <c r="K67" s="49" t="s">
        <v>193</v>
      </c>
    </row>
    <row r="68" spans="1:11" s="21" customFormat="1" x14ac:dyDescent="0.35">
      <c r="A68" s="1">
        <v>5</v>
      </c>
      <c r="B68" s="49" t="s">
        <v>197</v>
      </c>
      <c r="C68" s="133" t="s">
        <v>131</v>
      </c>
      <c r="D68" s="30" t="s">
        <v>152</v>
      </c>
      <c r="E68" s="10">
        <v>2</v>
      </c>
      <c r="F68" s="6">
        <v>2</v>
      </c>
      <c r="G68" s="6"/>
      <c r="H68" s="6"/>
      <c r="I68" s="6"/>
      <c r="J68" s="12"/>
      <c r="K68" s="49"/>
    </row>
    <row r="69" spans="1:11" s="21" customFormat="1" x14ac:dyDescent="0.35">
      <c r="A69" s="29">
        <v>6</v>
      </c>
      <c r="B69" s="49" t="s">
        <v>187</v>
      </c>
      <c r="C69" s="133" t="s">
        <v>86</v>
      </c>
      <c r="D69" s="30" t="s">
        <v>152</v>
      </c>
      <c r="E69" s="10">
        <v>3</v>
      </c>
      <c r="F69" s="13"/>
      <c r="G69" s="13"/>
      <c r="H69" s="6">
        <v>3</v>
      </c>
      <c r="I69" s="6"/>
      <c r="J69" s="12"/>
      <c r="K69" s="31"/>
    </row>
    <row r="70" spans="1:11" s="21" customFormat="1" x14ac:dyDescent="0.35">
      <c r="A70" s="1">
        <v>7</v>
      </c>
      <c r="B70" s="49" t="s">
        <v>186</v>
      </c>
      <c r="C70" s="136" t="s">
        <v>168</v>
      </c>
      <c r="D70" s="30" t="s">
        <v>152</v>
      </c>
      <c r="E70" s="12">
        <v>1</v>
      </c>
      <c r="G70" s="6"/>
      <c r="H70" s="6">
        <v>1</v>
      </c>
      <c r="I70" s="6"/>
      <c r="J70" s="12"/>
      <c r="K70" s="31"/>
    </row>
    <row r="71" spans="1:11" s="14" customFormat="1" x14ac:dyDescent="0.35">
      <c r="A71" s="61" t="s">
        <v>169</v>
      </c>
      <c r="B71" s="100"/>
      <c r="C71" s="63"/>
      <c r="D71" s="28"/>
      <c r="E71" s="7">
        <f>E72</f>
        <v>11</v>
      </c>
      <c r="F71" s="47">
        <f t="shared" ref="F71:J71" si="8">F72</f>
        <v>7</v>
      </c>
      <c r="G71" s="47">
        <f t="shared" si="8"/>
        <v>1</v>
      </c>
      <c r="H71" s="47">
        <f t="shared" si="8"/>
        <v>0</v>
      </c>
      <c r="I71" s="47">
        <f t="shared" si="8"/>
        <v>3</v>
      </c>
      <c r="J71" s="137">
        <f t="shared" si="8"/>
        <v>0</v>
      </c>
      <c r="K71" s="40"/>
    </row>
    <row r="72" spans="1:11" s="65" customFormat="1" ht="16.5" customHeight="1" x14ac:dyDescent="0.35">
      <c r="A72" s="37" t="s">
        <v>142</v>
      </c>
      <c r="B72" s="37"/>
      <c r="C72" s="138"/>
      <c r="D72" s="139"/>
      <c r="E72" s="140">
        <f>SUM(E73:E76)</f>
        <v>11</v>
      </c>
      <c r="F72" s="141">
        <f t="shared" ref="F72:J72" si="9">SUM(F73:F76)</f>
        <v>7</v>
      </c>
      <c r="G72" s="141">
        <f t="shared" si="9"/>
        <v>1</v>
      </c>
      <c r="H72" s="141">
        <f t="shared" si="9"/>
        <v>0</v>
      </c>
      <c r="I72" s="141">
        <f t="shared" si="9"/>
        <v>3</v>
      </c>
      <c r="J72" s="142">
        <f t="shared" si="9"/>
        <v>0</v>
      </c>
      <c r="K72" s="40"/>
    </row>
    <row r="73" spans="1:11" s="65" customFormat="1" ht="16.5" customHeight="1" x14ac:dyDescent="0.35">
      <c r="A73" s="126">
        <v>1</v>
      </c>
      <c r="B73" s="49" t="s">
        <v>200</v>
      </c>
      <c r="C73" s="133" t="s">
        <v>101</v>
      </c>
      <c r="D73" s="3" t="s">
        <v>152</v>
      </c>
      <c r="E73" s="10">
        <v>3</v>
      </c>
      <c r="F73" s="13">
        <v>3</v>
      </c>
      <c r="G73" s="13"/>
      <c r="H73" s="143"/>
      <c r="I73" s="129"/>
      <c r="J73" s="144"/>
      <c r="K73" s="31"/>
    </row>
    <row r="74" spans="1:11" s="65" customFormat="1" ht="16.5" customHeight="1" x14ac:dyDescent="0.35">
      <c r="A74" s="126">
        <v>2</v>
      </c>
      <c r="B74" s="49" t="s">
        <v>201</v>
      </c>
      <c r="C74" s="133" t="s">
        <v>102</v>
      </c>
      <c r="D74" s="3" t="s">
        <v>152</v>
      </c>
      <c r="E74" s="10">
        <v>2</v>
      </c>
      <c r="F74" s="13">
        <v>2</v>
      </c>
      <c r="G74" s="13"/>
      <c r="H74" s="143"/>
      <c r="I74" s="129"/>
      <c r="J74" s="144"/>
      <c r="K74" s="31"/>
    </row>
    <row r="75" spans="1:11" s="65" customFormat="1" ht="16.5" customHeight="1" x14ac:dyDescent="0.35">
      <c r="A75" s="126">
        <v>3</v>
      </c>
      <c r="B75" s="49" t="s">
        <v>202</v>
      </c>
      <c r="C75" s="133" t="s">
        <v>130</v>
      </c>
      <c r="D75" s="3" t="s">
        <v>152</v>
      </c>
      <c r="E75" s="10">
        <v>3</v>
      </c>
      <c r="F75" s="13">
        <v>2</v>
      </c>
      <c r="G75" s="13">
        <v>1</v>
      </c>
      <c r="H75" s="143"/>
      <c r="I75" s="129"/>
      <c r="J75" s="144"/>
      <c r="K75" s="31"/>
    </row>
    <row r="76" spans="1:11" s="65" customFormat="1" ht="16.5" customHeight="1" x14ac:dyDescent="0.35">
      <c r="A76" s="126">
        <v>4</v>
      </c>
      <c r="B76" s="49" t="s">
        <v>202</v>
      </c>
      <c r="C76" s="133" t="s">
        <v>180</v>
      </c>
      <c r="D76" s="3" t="s">
        <v>152</v>
      </c>
      <c r="E76" s="10">
        <v>3</v>
      </c>
      <c r="F76" s="13"/>
      <c r="H76" s="13"/>
      <c r="I76" s="13">
        <v>3</v>
      </c>
      <c r="J76" s="145"/>
      <c r="K76" s="31"/>
    </row>
    <row r="77" spans="1:11" s="65" customFormat="1" ht="16.5" customHeight="1" x14ac:dyDescent="0.35">
      <c r="A77" s="37" t="s">
        <v>129</v>
      </c>
      <c r="B77" s="37"/>
      <c r="C77" s="138"/>
      <c r="D77" s="139"/>
      <c r="E77" s="140">
        <f>SUM(E78:E81)</f>
        <v>11</v>
      </c>
      <c r="F77" s="141">
        <f t="shared" ref="F77:J77" si="10">SUM(F78:F81)</f>
        <v>7</v>
      </c>
      <c r="G77" s="141">
        <f t="shared" si="10"/>
        <v>1</v>
      </c>
      <c r="H77" s="141">
        <f t="shared" si="10"/>
        <v>0</v>
      </c>
      <c r="I77" s="141">
        <f t="shared" si="10"/>
        <v>3</v>
      </c>
      <c r="J77" s="142">
        <f t="shared" si="10"/>
        <v>0</v>
      </c>
      <c r="K77" s="40"/>
    </row>
    <row r="78" spans="1:11" s="65" customFormat="1" ht="16.5" customHeight="1" x14ac:dyDescent="0.35">
      <c r="A78" s="126">
        <v>1</v>
      </c>
      <c r="B78" s="49" t="s">
        <v>204</v>
      </c>
      <c r="C78" s="133" t="s">
        <v>106</v>
      </c>
      <c r="D78" s="3" t="s">
        <v>152</v>
      </c>
      <c r="E78" s="10">
        <v>3</v>
      </c>
      <c r="F78" s="13">
        <v>3</v>
      </c>
      <c r="G78" s="13"/>
      <c r="H78" s="143"/>
      <c r="I78" s="129"/>
      <c r="J78" s="146"/>
      <c r="K78" s="31"/>
    </row>
    <row r="79" spans="1:11" s="65" customFormat="1" ht="16.5" customHeight="1" x14ac:dyDescent="0.35">
      <c r="A79" s="126">
        <v>2</v>
      </c>
      <c r="B79" s="49" t="s">
        <v>205</v>
      </c>
      <c r="C79" s="133" t="s">
        <v>107</v>
      </c>
      <c r="D79" s="3" t="s">
        <v>152</v>
      </c>
      <c r="E79" s="10">
        <v>2</v>
      </c>
      <c r="F79" s="13">
        <v>2</v>
      </c>
      <c r="G79" s="13"/>
      <c r="H79" s="143"/>
      <c r="I79" s="129"/>
      <c r="J79" s="146"/>
      <c r="K79" s="31"/>
    </row>
    <row r="80" spans="1:11" s="65" customFormat="1" ht="16.5" customHeight="1" x14ac:dyDescent="0.35">
      <c r="A80" s="126">
        <v>3</v>
      </c>
      <c r="B80" s="49" t="s">
        <v>206</v>
      </c>
      <c r="C80" s="133" t="s">
        <v>138</v>
      </c>
      <c r="D80" s="3" t="s">
        <v>152</v>
      </c>
      <c r="E80" s="10">
        <v>3</v>
      </c>
      <c r="F80" s="13">
        <v>2</v>
      </c>
      <c r="G80" s="13">
        <v>1</v>
      </c>
      <c r="H80" s="143"/>
      <c r="I80" s="129"/>
      <c r="J80" s="146"/>
      <c r="K80" s="31"/>
    </row>
    <row r="81" spans="1:11" s="65" customFormat="1" ht="16.5" customHeight="1" x14ac:dyDescent="0.35">
      <c r="A81" s="126">
        <v>4</v>
      </c>
      <c r="B81" s="49" t="s">
        <v>207</v>
      </c>
      <c r="C81" s="133" t="s">
        <v>181</v>
      </c>
      <c r="D81" s="3" t="s">
        <v>152</v>
      </c>
      <c r="E81" s="10">
        <v>3</v>
      </c>
      <c r="F81" s="13"/>
      <c r="H81" s="13"/>
      <c r="I81" s="13">
        <v>3</v>
      </c>
      <c r="J81" s="146"/>
      <c r="K81" s="31"/>
    </row>
    <row r="82" spans="1:11" s="148" customFormat="1" x14ac:dyDescent="0.35">
      <c r="A82" s="61" t="s">
        <v>170</v>
      </c>
      <c r="B82" s="100"/>
      <c r="C82" s="63"/>
      <c r="D82" s="28"/>
      <c r="E82" s="101">
        <f>SUM(E83:E84)</f>
        <v>17</v>
      </c>
      <c r="F82" s="122">
        <f t="shared" ref="F82:J82" si="11">SUM(F83:F84)</f>
        <v>0</v>
      </c>
      <c r="G82" s="122">
        <f t="shared" si="11"/>
        <v>0</v>
      </c>
      <c r="H82" s="122">
        <f t="shared" si="11"/>
        <v>5</v>
      </c>
      <c r="I82" s="122">
        <f t="shared" si="11"/>
        <v>0</v>
      </c>
      <c r="J82" s="147">
        <f t="shared" si="11"/>
        <v>12</v>
      </c>
      <c r="K82" s="39"/>
    </row>
    <row r="83" spans="1:11" s="88" customFormat="1" x14ac:dyDescent="0.35">
      <c r="A83" s="29">
        <v>1</v>
      </c>
      <c r="B83" s="49" t="s">
        <v>208</v>
      </c>
      <c r="C83" s="149" t="s">
        <v>171</v>
      </c>
      <c r="D83" s="30" t="s">
        <v>152</v>
      </c>
      <c r="E83" s="150">
        <v>5</v>
      </c>
      <c r="F83" s="151"/>
      <c r="G83" s="151"/>
      <c r="H83" s="151">
        <v>5</v>
      </c>
      <c r="I83" s="151"/>
      <c r="J83" s="152"/>
      <c r="K83" s="49" t="s">
        <v>187</v>
      </c>
    </row>
    <row r="84" spans="1:11" s="88" customFormat="1" x14ac:dyDescent="0.35">
      <c r="A84" s="29">
        <v>2</v>
      </c>
      <c r="B84" s="49" t="s">
        <v>209</v>
      </c>
      <c r="C84" s="149" t="s">
        <v>172</v>
      </c>
      <c r="D84" s="30" t="s">
        <v>152</v>
      </c>
      <c r="E84" s="150">
        <v>12</v>
      </c>
      <c r="F84" s="153"/>
      <c r="G84" s="153"/>
      <c r="H84" s="153"/>
      <c r="I84" s="154"/>
      <c r="J84" s="19">
        <v>12</v>
      </c>
      <c r="K84" s="43"/>
    </row>
    <row r="85" spans="1:11" s="88" customFormat="1" x14ac:dyDescent="0.35">
      <c r="A85" s="155" t="s">
        <v>173</v>
      </c>
      <c r="B85" s="156"/>
      <c r="C85" s="156"/>
      <c r="D85" s="157"/>
      <c r="E85" s="156"/>
      <c r="F85" s="156"/>
      <c r="G85" s="156"/>
      <c r="H85" s="156"/>
      <c r="I85" s="156"/>
      <c r="J85" s="156"/>
      <c r="K85" s="158"/>
    </row>
    <row r="86" spans="1:11" s="88" customFormat="1" ht="14" customHeight="1" x14ac:dyDescent="0.35">
      <c r="A86" s="159">
        <v>1</v>
      </c>
      <c r="B86" s="160" t="s">
        <v>109</v>
      </c>
      <c r="C86" s="161" t="s">
        <v>174</v>
      </c>
      <c r="D86" s="121"/>
      <c r="E86" s="160"/>
      <c r="F86" s="121"/>
      <c r="G86" s="162"/>
      <c r="H86" s="163"/>
      <c r="I86" s="163"/>
      <c r="J86" s="164"/>
      <c r="K86" s="165"/>
    </row>
    <row r="87" spans="1:11" s="88" customFormat="1" ht="14" customHeight="1" x14ac:dyDescent="0.35">
      <c r="A87" s="166">
        <v>2</v>
      </c>
      <c r="B87" s="167"/>
      <c r="C87" s="168" t="s">
        <v>175</v>
      </c>
      <c r="D87" s="15"/>
      <c r="E87" s="167"/>
      <c r="F87" s="15"/>
      <c r="G87" s="104"/>
      <c r="H87" s="99"/>
      <c r="I87" s="99"/>
      <c r="J87" s="169"/>
      <c r="K87" s="170"/>
    </row>
    <row r="88" spans="1:11" s="88" customFormat="1" ht="14" customHeight="1" x14ac:dyDescent="0.35">
      <c r="A88" s="166">
        <v>3</v>
      </c>
      <c r="B88" s="167"/>
      <c r="C88" s="168" t="s">
        <v>176</v>
      </c>
      <c r="D88" s="15"/>
      <c r="E88" s="167"/>
      <c r="F88" s="15"/>
      <c r="G88" s="104"/>
      <c r="H88" s="99"/>
      <c r="I88" s="99"/>
      <c r="J88" s="169"/>
      <c r="K88" s="170"/>
    </row>
    <row r="89" spans="1:11" s="88" customFormat="1" ht="14" customHeight="1" x14ac:dyDescent="0.35">
      <c r="A89" s="171">
        <v>4</v>
      </c>
      <c r="B89" s="172"/>
      <c r="C89" s="173" t="s">
        <v>177</v>
      </c>
      <c r="D89" s="24"/>
      <c r="E89" s="172"/>
      <c r="F89" s="24"/>
      <c r="G89" s="174"/>
      <c r="H89" s="175"/>
      <c r="I89" s="175"/>
      <c r="J89" s="176"/>
      <c r="K89" s="177"/>
    </row>
    <row r="91" spans="1:11" s="88" customFormat="1" ht="16.5" x14ac:dyDescent="0.35">
      <c r="C91" s="178"/>
      <c r="D91" s="179"/>
      <c r="E91" s="178"/>
      <c r="K91" s="180"/>
    </row>
    <row r="92" spans="1:11" s="88" customFormat="1" ht="16.5" x14ac:dyDescent="0.35">
      <c r="C92" s="178"/>
      <c r="D92" s="179"/>
      <c r="E92" s="178"/>
      <c r="K92" s="180"/>
    </row>
  </sheetData>
  <mergeCells count="34">
    <mergeCell ref="A7:B7"/>
    <mergeCell ref="A2:J2"/>
    <mergeCell ref="A3:J3"/>
    <mergeCell ref="A4:J4"/>
    <mergeCell ref="A5:J5"/>
    <mergeCell ref="A6:J6"/>
    <mergeCell ref="A8:B8"/>
    <mergeCell ref="A9:B9"/>
    <mergeCell ref="A10:A11"/>
    <mergeCell ref="B10:B11"/>
    <mergeCell ref="C10:C11"/>
    <mergeCell ref="A37:C37"/>
    <mergeCell ref="E10:E11"/>
    <mergeCell ref="F10:J10"/>
    <mergeCell ref="A12:C12"/>
    <mergeCell ref="A18:C18"/>
    <mergeCell ref="A25:C25"/>
    <mergeCell ref="D10:D11"/>
    <mergeCell ref="A56:C56"/>
    <mergeCell ref="A63:C63"/>
    <mergeCell ref="A71:C71"/>
    <mergeCell ref="A82:C82"/>
    <mergeCell ref="K10:K11"/>
    <mergeCell ref="A43:A46"/>
    <mergeCell ref="B43:C43"/>
    <mergeCell ref="D43:D46"/>
    <mergeCell ref="E43:E46"/>
    <mergeCell ref="F43:F46"/>
    <mergeCell ref="A48:C48"/>
    <mergeCell ref="A31:A35"/>
    <mergeCell ref="B31:C31"/>
    <mergeCell ref="D31:D35"/>
    <mergeCell ref="E31:E35"/>
    <mergeCell ref="F31:F35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StaticMetafile" shapeId="7169" r:id="rId4">
          <objectPr defaultSize="0" autoPict="0" altText="" r:id="rId5">
            <anchor moveWithCells="1" sizeWithCells="1">
              <from>
                <xdr:col>0</xdr:col>
                <xdr:colOff>139700</xdr:colOff>
                <xdr:row>1</xdr:row>
                <xdr:rowOff>165100</xdr:rowOff>
              </from>
              <to>
                <xdr:col>1</xdr:col>
                <xdr:colOff>533400</xdr:colOff>
                <xdr:row>5</xdr:row>
                <xdr:rowOff>50800</xdr:rowOff>
              </to>
            </anchor>
          </objectPr>
        </oleObject>
      </mc:Choice>
      <mc:Fallback>
        <oleObject progId="StaticMetafile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CTĐT</vt:lpstr>
      <vt:lpstr>KHGD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2021-05-18T02:39:29Z</dcterms:created>
  <dcterms:modified xsi:type="dcterms:W3CDTF">2022-07-05T09:09:32Z</dcterms:modified>
</cp:coreProperties>
</file>