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cBook\Desktop\Bộ môn XHH\Chuong trinh ĐT cac khoa\Khóa 21\"/>
    </mc:Choice>
  </mc:AlternateContent>
  <bookViews>
    <workbookView xWindow="0" yWindow="0" windowWidth="20490" windowHeight="7760" activeTab="1"/>
  </bookViews>
  <sheets>
    <sheet name="CTĐT" sheetId="17" r:id="rId1"/>
    <sheet name="XHH_KHGD" sheetId="15" r:id="rId2"/>
  </sheets>
  <definedNames>
    <definedName name="_xlnm._FilterDatabase" localSheetId="1" hidden="1">XHH_KHGD!$A$10:$L$107</definedName>
    <definedName name="_xlnm.Print_Titles" localSheetId="0">CTĐT!$10:$11</definedName>
    <definedName name="_xlnm.Print_Titles" localSheetId="1">XHH_KHGD!$9:$10</definedName>
  </definedNames>
  <calcPr calcId="152511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" i="15" l="1"/>
  <c r="F50" i="15" l="1"/>
  <c r="G50" i="15"/>
  <c r="H50" i="15"/>
  <c r="I50" i="15"/>
  <c r="J50" i="15"/>
  <c r="F39" i="15"/>
  <c r="G39" i="15"/>
  <c r="H39" i="15"/>
  <c r="I39" i="15"/>
  <c r="J39" i="15"/>
  <c r="F29" i="15"/>
  <c r="G29" i="15"/>
  <c r="H29" i="15"/>
  <c r="I29" i="15"/>
  <c r="J29" i="15"/>
  <c r="F23" i="15"/>
  <c r="G23" i="15"/>
  <c r="H23" i="15"/>
  <c r="I23" i="15"/>
  <c r="J23" i="15"/>
  <c r="F17" i="15"/>
  <c r="G17" i="15"/>
  <c r="H17" i="15"/>
  <c r="I17" i="15"/>
  <c r="J17" i="15"/>
  <c r="F11" i="15"/>
  <c r="G11" i="15"/>
  <c r="H11" i="15"/>
  <c r="I11" i="15"/>
  <c r="J11" i="15"/>
  <c r="F95" i="15"/>
  <c r="G95" i="15"/>
  <c r="H95" i="15"/>
  <c r="I95" i="15"/>
  <c r="J95" i="15"/>
  <c r="E95" i="15"/>
  <c r="F80" i="15"/>
  <c r="G80" i="15"/>
  <c r="H80" i="15"/>
  <c r="I80" i="15"/>
  <c r="J80" i="15"/>
  <c r="E80" i="15"/>
  <c r="F63" i="15"/>
  <c r="G63" i="15"/>
  <c r="H63" i="15"/>
  <c r="I63" i="15"/>
  <c r="J63" i="15"/>
  <c r="E39" i="15"/>
  <c r="E29" i="15"/>
  <c r="E23" i="15"/>
  <c r="E17" i="15"/>
  <c r="E11" i="15"/>
  <c r="I103" i="17"/>
  <c r="H103" i="17"/>
  <c r="G103" i="17"/>
  <c r="F103" i="17"/>
  <c r="E103" i="17"/>
  <c r="D103" i="17"/>
  <c r="I95" i="17"/>
  <c r="H95" i="17"/>
  <c r="G95" i="17"/>
  <c r="F95" i="17"/>
  <c r="E95" i="17"/>
  <c r="D95" i="17"/>
  <c r="E91" i="17"/>
  <c r="E93" i="17"/>
  <c r="E94" i="17"/>
  <c r="E92" i="17"/>
  <c r="E89" i="17"/>
  <c r="E90" i="17"/>
  <c r="E87" i="17"/>
  <c r="E88" i="17"/>
  <c r="E83" i="17"/>
  <c r="E85" i="17"/>
  <c r="E82" i="17"/>
  <c r="E84" i="17"/>
  <c r="E81" i="17"/>
  <c r="E78" i="17"/>
  <c r="I76" i="17"/>
  <c r="H76" i="17"/>
  <c r="H70" i="17" s="1"/>
  <c r="G76" i="17"/>
  <c r="G70" i="17" s="1"/>
  <c r="F76" i="17"/>
  <c r="D76" i="17"/>
  <c r="E74" i="17"/>
  <c r="E73" i="17"/>
  <c r="E75" i="17"/>
  <c r="E72" i="17"/>
  <c r="I70" i="17"/>
  <c r="F70" i="17"/>
  <c r="E68" i="17"/>
  <c r="E67" i="17"/>
  <c r="E69" i="17"/>
  <c r="I64" i="17"/>
  <c r="I63" i="17" s="1"/>
  <c r="H64" i="17"/>
  <c r="G64" i="17"/>
  <c r="F64" i="17"/>
  <c r="F63" i="17" s="1"/>
  <c r="D64" i="17"/>
  <c r="D63" i="17" s="1"/>
  <c r="E56" i="17"/>
  <c r="E58" i="17"/>
  <c r="E55" i="17"/>
  <c r="E53" i="17"/>
  <c r="E50" i="17"/>
  <c r="E52" i="17"/>
  <c r="E51" i="17"/>
  <c r="E54" i="17"/>
  <c r="I49" i="17"/>
  <c r="H49" i="17"/>
  <c r="G49" i="17"/>
  <c r="F49" i="17"/>
  <c r="D49" i="17"/>
  <c r="I35" i="17"/>
  <c r="H35" i="17"/>
  <c r="G35" i="17"/>
  <c r="F35" i="17"/>
  <c r="E35" i="17"/>
  <c r="D35" i="17"/>
  <c r="E33" i="17"/>
  <c r="E34" i="17"/>
  <c r="I32" i="17"/>
  <c r="H32" i="17"/>
  <c r="G32" i="17"/>
  <c r="F32" i="17"/>
  <c r="E32" i="17"/>
  <c r="D32" i="17"/>
  <c r="E30" i="17"/>
  <c r="E28" i="17" s="1"/>
  <c r="E29" i="17"/>
  <c r="E31" i="17"/>
  <c r="I28" i="17"/>
  <c r="H28" i="17"/>
  <c r="G28" i="17"/>
  <c r="F28" i="17"/>
  <c r="D28" i="17"/>
  <c r="E26" i="17"/>
  <c r="E27" i="17"/>
  <c r="I25" i="17"/>
  <c r="H25" i="17"/>
  <c r="G25" i="17"/>
  <c r="F25" i="17"/>
  <c r="E25" i="17"/>
  <c r="D25" i="17"/>
  <c r="E23" i="17"/>
  <c r="E24" i="17"/>
  <c r="I22" i="17"/>
  <c r="H22" i="17"/>
  <c r="G22" i="17"/>
  <c r="F22" i="17"/>
  <c r="E22" i="17"/>
  <c r="D22" i="17"/>
  <c r="I14" i="17"/>
  <c r="H14" i="17"/>
  <c r="G14" i="17"/>
  <c r="F14" i="17"/>
  <c r="D14" i="17"/>
  <c r="H7" i="15" l="1"/>
  <c r="H63" i="17"/>
  <c r="F48" i="17"/>
  <c r="E64" i="17"/>
  <c r="H13" i="17"/>
  <c r="H12" i="17" s="1"/>
  <c r="F13" i="17"/>
  <c r="F12" i="17" s="1"/>
  <c r="G13" i="17"/>
  <c r="G12" i="17" s="1"/>
  <c r="E14" i="17"/>
  <c r="E13" i="17" s="1"/>
  <c r="E12" i="17" s="1"/>
  <c r="D13" i="17"/>
  <c r="D12" i="17" s="1"/>
  <c r="I13" i="17"/>
  <c r="I12" i="17" s="1"/>
  <c r="E76" i="17"/>
  <c r="H48" i="17"/>
  <c r="E49" i="17"/>
  <c r="D48" i="17"/>
  <c r="I48" i="17"/>
  <c r="E63" i="17"/>
  <c r="G63" i="17"/>
  <c r="G48" i="17" s="1"/>
  <c r="H8" i="17" l="1"/>
  <c r="E48" i="17"/>
</calcChain>
</file>

<file path=xl/sharedStrings.xml><?xml version="1.0" encoding="utf-8"?>
<sst xmlns="http://schemas.openxmlformats.org/spreadsheetml/2006/main" count="619" uniqueCount="253">
  <si>
    <t>NỘI DUNG CHƯƠNG TRÌNH ĐÀO TẠO</t>
  </si>
  <si>
    <t>Ngành:</t>
  </si>
  <si>
    <t>Mã số ngành:</t>
  </si>
  <si>
    <t>Tên học phần</t>
  </si>
  <si>
    <t>Số tín chỉ</t>
  </si>
  <si>
    <t>LT</t>
  </si>
  <si>
    <t/>
  </si>
  <si>
    <t>Pháp luật đại cương</t>
  </si>
  <si>
    <t xml:space="preserve">Kỹ năng mềm </t>
  </si>
  <si>
    <t>Giáo dục thể chất 1</t>
  </si>
  <si>
    <t>Giáo dục thể chất 2</t>
  </si>
  <si>
    <t>Giáo dục thể chất 3</t>
  </si>
  <si>
    <t>Khoa:</t>
  </si>
  <si>
    <t>TT</t>
  </si>
  <si>
    <t>Mã 
học phần</t>
  </si>
  <si>
    <t>Phân bổ tín chỉ</t>
  </si>
  <si>
    <t xml:space="preserve">Đơn vị quản lý 
học phần </t>
  </si>
  <si>
    <t>Ghi chú</t>
  </si>
  <si>
    <t>ĐA
MH</t>
  </si>
  <si>
    <t>ĐA/
KLTN</t>
  </si>
  <si>
    <t>Học kỳ 1</t>
  </si>
  <si>
    <t>01</t>
  </si>
  <si>
    <t>BB</t>
  </si>
  <si>
    <t>K. GDĐC</t>
  </si>
  <si>
    <t>02</t>
  </si>
  <si>
    <t>Phương pháp học đại học</t>
  </si>
  <si>
    <t>03</t>
  </si>
  <si>
    <t>04</t>
  </si>
  <si>
    <t>05</t>
  </si>
  <si>
    <t>06</t>
  </si>
  <si>
    <t>Học kỳ 2</t>
  </si>
  <si>
    <t>Học kỳ 3</t>
  </si>
  <si>
    <t>Học kỳ 4</t>
  </si>
  <si>
    <t>Học kỳ 5</t>
  </si>
  <si>
    <t>Học kỳ 6</t>
  </si>
  <si>
    <t>Học kỳ 7</t>
  </si>
  <si>
    <t>Học kỳ 8</t>
  </si>
  <si>
    <t>Học kỳ 9</t>
  </si>
  <si>
    <t>Chuyên ngành:</t>
  </si>
  <si>
    <t>Phần bắt buộc</t>
  </si>
  <si>
    <t>Mỹ học đại cương</t>
  </si>
  <si>
    <t>Phần tự chọn</t>
  </si>
  <si>
    <t>Tâm lý học đại cương</t>
  </si>
  <si>
    <t>TRƯỞNG BỘ MÔN</t>
  </si>
  <si>
    <t>Thống kê ứng dụng</t>
  </si>
  <si>
    <t xml:space="preserve">Môi trường và con người </t>
  </si>
  <si>
    <t xml:space="preserve">Tinh thần khởi nghiệp </t>
  </si>
  <si>
    <t xml:space="preserve">Quản trị học </t>
  </si>
  <si>
    <t>Kỹ năng hành chính văn phòng</t>
  </si>
  <si>
    <t>Các vấn đề xã hội đương đại</t>
  </si>
  <si>
    <t>XÃ HỘI HỌC</t>
  </si>
  <si>
    <t>Xã hội học về truyền thông báo chí</t>
  </si>
  <si>
    <t>(Chọn 1 trong 3 học phần)</t>
  </si>
  <si>
    <t>Tiếng Anh giao tiếp 1</t>
  </si>
  <si>
    <t>Biểu diễn âm nhạc và khiêu vũ</t>
  </si>
  <si>
    <t>Giao tiếp đa văn hóa</t>
  </si>
  <si>
    <t>Tiếng Anh giao tiếp 2</t>
  </si>
  <si>
    <t>Kinh tế học đại cương</t>
  </si>
  <si>
    <t>Kỹ năng sử dụng Tiếng việt</t>
  </si>
  <si>
    <t>Lịch sử xã hội học</t>
  </si>
  <si>
    <t>Lý thuyết xã hội học</t>
  </si>
  <si>
    <t>Chính sách xã hội</t>
  </si>
  <si>
    <t>Nhập môn công tác xã hội</t>
  </si>
  <si>
    <t>Phát triền cộng đồng</t>
  </si>
  <si>
    <t>Phương pháp nghiên cứu định lượng</t>
  </si>
  <si>
    <t>Phương pháp nghiên cứu định tính</t>
  </si>
  <si>
    <t>Ứng dụng tin học trong nghiên cứu khoa học xã hội</t>
  </si>
  <si>
    <t>Xã hội học nông thôn</t>
  </si>
  <si>
    <t>Xã hội học đô thị</t>
  </si>
  <si>
    <t>Xã hội học gia đình</t>
  </si>
  <si>
    <t>Xã hội học kinh tế</t>
  </si>
  <si>
    <t>Xã hội học về dư luận xã hội</t>
  </si>
  <si>
    <t>Chuyên ngành Xã hội học về truyền thông báo chí</t>
  </si>
  <si>
    <t>Đặc điểm các loại hình báo chí</t>
  </si>
  <si>
    <t>Pháp luật về báo chí và xuất bản</t>
  </si>
  <si>
    <t>Truyền thông đại chúng và phát triển xã hội</t>
  </si>
  <si>
    <t>Kỹ năng viết báo</t>
  </si>
  <si>
    <t xml:space="preserve">Kỹ năng truyền thông </t>
  </si>
  <si>
    <t>Quan hệ công chúng</t>
  </si>
  <si>
    <t>Xã hội học báo chí</t>
  </si>
  <si>
    <t>Tiếng Anh chuyên ngành Xã hội học về truyền thông báo chí</t>
  </si>
  <si>
    <t>Xã hội học về quản trị tổ chức xã hội</t>
  </si>
  <si>
    <t>Chuyên ngành Xã hội học về quản trị tổ chức xã hội</t>
  </si>
  <si>
    <t>Quản lý nhà nước đối với các tổ chức phi chính phủ</t>
  </si>
  <si>
    <t>Những vấn đề cơ bản về chính sách công</t>
  </si>
  <si>
    <t>Quản trị nhân sự</t>
  </si>
  <si>
    <t>Quản trị doanh nghiệp</t>
  </si>
  <si>
    <t>Xã hội học lao động</t>
  </si>
  <si>
    <t>Xã hội học tổ chức</t>
  </si>
  <si>
    <t>Xã hội học quản lý</t>
  </si>
  <si>
    <t>Tiếng Anh chuyên ngành Xã hội học về quản trị tổ chức xã hội</t>
  </si>
  <si>
    <t>Tinh thần khởi nghiệp</t>
  </si>
  <si>
    <t>Quản trị học</t>
  </si>
  <si>
    <t>TC</t>
  </si>
  <si>
    <t>Sinh viên chọn 1 trong 2 chuyên ngành:</t>
  </si>
  <si>
    <t>07</t>
  </si>
  <si>
    <t>Xã hội học về về quản trị tổ chức xã hội</t>
  </si>
  <si>
    <t>Quản trị nhân sự</t>
  </si>
  <si>
    <t>(Chọn 1 trong 2 học phần)</t>
  </si>
  <si>
    <t>Kỹ năng sử dụng tiếng Việt</t>
  </si>
  <si>
    <t>Tin học chuẩn đầu ra</t>
  </si>
  <si>
    <t>Ngoại ngữ chuẩn đầu ra</t>
  </si>
  <si>
    <t>I. GIÁO DỤC ĐẠI CƯƠNG</t>
  </si>
  <si>
    <t>I.1. Các học phần về lý luận chính trị và pháp luật</t>
  </si>
  <si>
    <t>I.2. Các học phần về ứng dụng CNTT và sử dụng ngoại ngữ</t>
  </si>
  <si>
    <t>I.3. Các học phần về khoa học tự nhiên, môi trường</t>
  </si>
  <si>
    <t>I.4. Các học phần về kinh tế, quản lý và quản trị đại cương</t>
  </si>
  <si>
    <t>I.6. Các học phần về tố chất cá nhân chung</t>
  </si>
  <si>
    <t>II. GIÁO DỤC CHUYÊN NGHIỆP</t>
  </si>
  <si>
    <t>II.1. Các học phần cơ sở ngành</t>
  </si>
  <si>
    <t>II.2. Các học phần chuyên ngành</t>
  </si>
  <si>
    <t>II.3. Các học phần tốt nghiệp</t>
  </si>
  <si>
    <t>Ghi chú:</t>
  </si>
  <si>
    <t>II.2a. Phần bắt buộc</t>
  </si>
  <si>
    <t>III. HỌC PHẦN KHÔNG TÍCH LŨY</t>
  </si>
  <si>
    <t>TH/
TN</t>
  </si>
  <si>
    <t>Xã hội học giới</t>
  </si>
  <si>
    <t>Xã hội học dân số</t>
  </si>
  <si>
    <t>Xã hội học pháp luật</t>
  </si>
  <si>
    <t>Xã hội học giáo dục</t>
  </si>
  <si>
    <t>Xã hội học văn hóa</t>
  </si>
  <si>
    <t>Xã hội học y tế và sức khỏe</t>
  </si>
  <si>
    <t xml:space="preserve">STT
</t>
  </si>
  <si>
    <t xml:space="preserve">Mã HP
</t>
  </si>
  <si>
    <t xml:space="preserve">Tên học phần
</t>
  </si>
  <si>
    <t>Tổng</t>
  </si>
  <si>
    <t>TH/TN</t>
  </si>
  <si>
    <t>ĐAMH</t>
  </si>
  <si>
    <t>KLTN</t>
  </si>
  <si>
    <t>Mã HP 
học trước</t>
  </si>
  <si>
    <t>TRÌNH ĐỘ ĐẠI HỌC</t>
  </si>
  <si>
    <t>KẾ HOẠCH GIẢNG DẠY - TRÌNH ĐỘ ĐẠI HỌC</t>
  </si>
  <si>
    <t>Thực hành phương pháp nghiên cứu định lượng</t>
  </si>
  <si>
    <t>Thực hành phương pháp nghiên cứu định tính</t>
  </si>
  <si>
    <t>Khoa học xã hội và nhân văn</t>
  </si>
  <si>
    <t>II.2b. Phần tự chọn</t>
  </si>
  <si>
    <t>Nhập môn ngành Xã hội học</t>
  </si>
  <si>
    <t xml:space="preserve">Tư tưởng Hồ Chí Minh </t>
  </si>
  <si>
    <t>Kinh tế, văn hóa, xã hội ASEAN</t>
  </si>
  <si>
    <t>Đại cương về Công nghệ thông tin và Truyền thông</t>
  </si>
  <si>
    <t xml:space="preserve">Kinh tế, văn hóa, xã hội ASEAN </t>
  </si>
  <si>
    <t>Quản lý dự án xã hội</t>
  </si>
  <si>
    <t>SOC312</t>
  </si>
  <si>
    <t xml:space="preserve">Trải nghiệm ngành, nghề </t>
  </si>
  <si>
    <t>SOC414</t>
  </si>
  <si>
    <t>Báo cáo chuyên đề thực tiễn</t>
  </si>
  <si>
    <t>SOC423</t>
  </si>
  <si>
    <t>Thực tập 1 Xã hội học</t>
  </si>
  <si>
    <t>Thực tập tốt nghiệp</t>
  </si>
  <si>
    <t>Khóa luận tốt nghiệp</t>
  </si>
  <si>
    <t>PHT101</t>
  </si>
  <si>
    <t>PHT102</t>
  </si>
  <si>
    <t>PHT103</t>
  </si>
  <si>
    <t>GIÁM ĐỐC ĐIỀU HÀNH</t>
  </si>
  <si>
    <t>TL. HIỆU TRƯỞNG</t>
  </si>
  <si>
    <t>KT. HIỆU TRƯỞNG</t>
  </si>
  <si>
    <t>LAW101</t>
  </si>
  <si>
    <t>NAS203</t>
  </si>
  <si>
    <t>NAS101</t>
  </si>
  <si>
    <t>BUS101</t>
  </si>
  <si>
    <t>MAN201</t>
  </si>
  <si>
    <t>SOS102</t>
  </si>
  <si>
    <t>SOS204</t>
  </si>
  <si>
    <t>SOS101</t>
  </si>
  <si>
    <t>SKL101</t>
  </si>
  <si>
    <t>SKL202</t>
  </si>
  <si>
    <t>INT201</t>
  </si>
  <si>
    <t>PSY201</t>
  </si>
  <si>
    <t>SOS206</t>
  </si>
  <si>
    <t>ENG201</t>
  </si>
  <si>
    <t>ART201</t>
  </si>
  <si>
    <t>SOS205</t>
  </si>
  <si>
    <t>ENG202</t>
  </si>
  <si>
    <t>ECO201</t>
  </si>
  <si>
    <t>VIE201</t>
  </si>
  <si>
    <t>SOC305</t>
  </si>
  <si>
    <t>SOC302</t>
  </si>
  <si>
    <t>SOC303</t>
  </si>
  <si>
    <t>SOC301</t>
  </si>
  <si>
    <t>SOC304</t>
  </si>
  <si>
    <t>SOC306</t>
  </si>
  <si>
    <t>SOC309</t>
  </si>
  <si>
    <t>SOC307</t>
  </si>
  <si>
    <t>SOC310</t>
  </si>
  <si>
    <t>SOC308</t>
  </si>
  <si>
    <t>SOC311</t>
  </si>
  <si>
    <t>SOC313</t>
  </si>
  <si>
    <t>SOC434</t>
  </si>
  <si>
    <t>SOC428</t>
  </si>
  <si>
    <t>SOC429</t>
  </si>
  <si>
    <t>SOC432</t>
  </si>
  <si>
    <t>SOC439</t>
  </si>
  <si>
    <t>SOC431</t>
  </si>
  <si>
    <t>SOC427</t>
  </si>
  <si>
    <t>SOC440</t>
  </si>
  <si>
    <t>SOC435</t>
  </si>
  <si>
    <t>SOC430</t>
  </si>
  <si>
    <t>SOC438</t>
  </si>
  <si>
    <t>SOC415</t>
  </si>
  <si>
    <t>SOC419</t>
  </si>
  <si>
    <t>SOC425</t>
  </si>
  <si>
    <t>SOC417</t>
  </si>
  <si>
    <t>SOC416</t>
  </si>
  <si>
    <t>PUR410</t>
  </si>
  <si>
    <t>SOC426</t>
  </si>
  <si>
    <t>SOC422</t>
  </si>
  <si>
    <t>SOC420</t>
  </si>
  <si>
    <t>SOC418</t>
  </si>
  <si>
    <t>HUR408</t>
  </si>
  <si>
    <t>MAN411</t>
  </si>
  <si>
    <t>SOC433</t>
  </si>
  <si>
    <t>SOC437</t>
  </si>
  <si>
    <t>SOC436</t>
  </si>
  <si>
    <t>SOC421</t>
  </si>
  <si>
    <t>K.KHXH&amp;NV</t>
  </si>
  <si>
    <t>K. Kinh tế</t>
  </si>
  <si>
    <t>II.2c. Phần tự chọn tùy theo chuyên ngành</t>
  </si>
  <si>
    <t>I.5. Các học phần về khoa học xã hội, nhân văn và đa văn hóa</t>
  </si>
  <si>
    <t>Số tín chỉ tích lũy:</t>
  </si>
  <si>
    <t>Các học phần thay thế KLTN (chọn 4 HP)</t>
  </si>
  <si>
    <t>Giáo dục quốc phòng</t>
  </si>
  <si>
    <t>Văn hiến Việt Nam</t>
  </si>
  <si>
    <t>Xã hội học giới</t>
  </si>
  <si>
    <t>Xã hội học về dư luận xã hội</t>
  </si>
  <si>
    <t>(Chọn 2 trong 4 học phần)</t>
  </si>
  <si>
    <t>SOC441</t>
  </si>
  <si>
    <t>SOC542</t>
  </si>
  <si>
    <t>SOC543</t>
  </si>
  <si>
    <t>DEE104</t>
  </si>
  <si>
    <t>Thực tập cơ sở Xã hội học</t>
  </si>
  <si>
    <t>PGS.TS Phạm Vũ Phi Hổ</t>
  </si>
  <si>
    <t>Các học phần thay thế KLTN (Chọn 4 HP)</t>
  </si>
  <si>
    <t>Môi trường con người</t>
  </si>
  <si>
    <t>STT</t>
  </si>
  <si>
    <t>TRƯỞNG KHOA KHXH&amp;NV</t>
  </si>
  <si>
    <t>* Giáo dục Quốc phòng: Sinh viên học tập trung từng đợt theo kế hoạch của Nhà trường.</t>
  </si>
  <si>
    <t>* Các học phần kỹ năng mềm: Sinh viên liên hệ với Viện Doanh trí để đăng ký học và thi.</t>
  </si>
  <si>
    <t>* Tin học, ngoại ngữ chuẩn đầu ra: Sinh viên liên hệ với Trung tâm Tin học, ngoại ngữ để đăng ký học và thi.</t>
  </si>
  <si>
    <t>TP. QUẢN LÝ ĐÀO TẠO</t>
  </si>
  <si>
    <t>Nguyễn Duy Cường</t>
  </si>
  <si>
    <t>ThS. Nguyễn Thị Hồng Thủy</t>
  </si>
  <si>
    <t>Bắt buộc/Tự chọn</t>
  </si>
  <si>
    <t>Đối tượng áp dụng: Khóa tuyển sinh 2018</t>
  </si>
  <si>
    <t>Đối tượng áp dụng: Khóa tuyển sinh 2019</t>
  </si>
  <si>
    <t>POL105</t>
  </si>
  <si>
    <t>Triết học Mác - Lênin</t>
  </si>
  <si>
    <t>POL106</t>
  </si>
  <si>
    <t>Kinh tế chính trị Mác - Lênin</t>
  </si>
  <si>
    <t>POL107</t>
  </si>
  <si>
    <t>Chủ nghĩa xã hội khoa học</t>
  </si>
  <si>
    <t>POL109</t>
  </si>
  <si>
    <t>POL108</t>
  </si>
  <si>
    <t>Lịch sử Đảng cộng sản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</si>
</sst>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FFC000"/>
      <name val="Times New Roman"/>
      <family val="1"/>
    </font>
    <font>
      <b/>
      <i/>
      <u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3"/>
      <color indexed="8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1"/>
      <color rgb="FFFF0000"/>
      <name val="Times New Roman"/>
      <family val="1"/>
    </font>
    <font>
      <b/>
      <i/>
      <u/>
      <sz val="11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charset val="163"/>
      <scheme val="minor"/>
    </font>
    <font>
      <sz val="12"/>
      <name val="Calibri"/>
      <family val="2"/>
      <charset val="163"/>
      <scheme val="minor"/>
    </font>
    <font>
      <sz val="11"/>
      <name val="Calibri"/>
      <family val="2"/>
      <scheme val="minor"/>
    </font>
    <font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2" applyFont="1" applyAlignment="1">
      <alignment vertical="center" wrapText="1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3" fillId="0" borderId="0" xfId="3" applyFont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0" borderId="1" xfId="3" quotePrefix="1" applyFont="1" applyBorder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4" fillId="0" borderId="1" xfId="3" quotePrefix="1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3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2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6" fillId="0" borderId="1" xfId="2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3" quotePrefix="1" applyFont="1" applyBorder="1" applyAlignment="1">
      <alignment horizontal="center" vertical="center"/>
    </xf>
    <xf numFmtId="0" fontId="20" fillId="2" borderId="0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0" fontId="4" fillId="3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16" fillId="3" borderId="1" xfId="2" applyFont="1" applyFill="1" applyBorder="1" applyAlignment="1">
      <alignment vertical="center"/>
    </xf>
    <xf numFmtId="0" fontId="4" fillId="3" borderId="1" xfId="3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vertical="center"/>
    </xf>
    <xf numFmtId="0" fontId="22" fillId="0" borderId="1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0" fontId="22" fillId="0" borderId="1" xfId="3" quotePrefix="1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" xfId="3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4" borderId="3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" xfId="2" quotePrefix="1" applyFont="1" applyBorder="1" applyAlignment="1">
      <alignment horizontal="center" vertical="center"/>
    </xf>
    <xf numFmtId="0" fontId="4" fillId="0" borderId="0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Border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9" fillId="5" borderId="1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4" borderId="3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quotePrefix="1" applyFont="1" applyBorder="1" applyAlignment="1">
      <alignment horizontal="center" vertical="center"/>
    </xf>
    <xf numFmtId="0" fontId="11" fillId="0" borderId="1" xfId="3" applyFont="1" applyBorder="1" applyAlignment="1">
      <alignment vertical="center"/>
    </xf>
    <xf numFmtId="0" fontId="33" fillId="0" borderId="1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_Khung CTDT K2011 DH_K-CNTT" xfId="2"/>
    <cellStyle name="Normal_Khung CTDT K2011 DH_K-CNT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50800</xdr:rowOff>
        </xdr:from>
        <xdr:to>
          <xdr:col>1</xdr:col>
          <xdr:colOff>552450</xdr:colOff>
          <xdr:row>3</xdr:row>
          <xdr:rowOff>95250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47625</xdr:rowOff>
    </xdr:from>
    <xdr:to>
      <xdr:col>2</xdr:col>
      <xdr:colOff>95250</xdr:colOff>
      <xdr:row>3</xdr:row>
      <xdr:rowOff>19050</xdr:rowOff>
    </xdr:to>
    <xdr:sp macro="" textlink="">
      <xdr:nvSpPr>
        <xdr:cNvPr id="4097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</xdr:spPr>
    </xdr:sp>
    <xdr:clientData/>
  </xdr:twoCellAnchor>
  <xdr:twoCellAnchor>
    <xdr:from>
      <xdr:col>1</xdr:col>
      <xdr:colOff>66675</xdr:colOff>
      <xdr:row>0</xdr:row>
      <xdr:rowOff>47625</xdr:rowOff>
    </xdr:from>
    <xdr:to>
      <xdr:col>2</xdr:col>
      <xdr:colOff>95250</xdr:colOff>
      <xdr:row>3</xdr:row>
      <xdr:rowOff>19050</xdr:rowOff>
    </xdr:to>
    <xdr:sp macro="" textlink="">
      <xdr:nvSpPr>
        <xdr:cNvPr id="4161" name="Object 65" hidden="1">
          <a:extLst>
            <a:ext uri="{63B3BB69-23CF-44E3-9099-C40C66FF867C}">
              <a14:compatExt xmlns:a14="http://schemas.microsoft.com/office/drawing/2010/main" spid="_x0000_s4161"/>
            </a:ext>
            <a:ext uri="{FF2B5EF4-FFF2-40B4-BE49-F238E27FC236}">
              <a16:creationId xmlns:a16="http://schemas.microsoft.com/office/drawing/2014/main" xmlns="" id="{00000000-0008-0000-0300-00004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88900</xdr:colOff>
          <xdr:row>0</xdr:row>
          <xdr:rowOff>69850</xdr:rowOff>
        </xdr:from>
        <xdr:to>
          <xdr:col>2</xdr:col>
          <xdr:colOff>209550</xdr:colOff>
          <xdr:row>3</xdr:row>
          <xdr:rowOff>114300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workbookViewId="0">
      <selection activeCell="D19" sqref="D19"/>
    </sheetView>
  </sheetViews>
  <sheetFormatPr defaultColWidth="9.1796875" defaultRowHeight="15" x14ac:dyDescent="0.35"/>
  <cols>
    <col min="1" max="1" width="4.7265625" style="3" customWidth="1"/>
    <col min="2" max="2" width="8.7265625" style="3" customWidth="1"/>
    <col min="3" max="3" width="50.81640625" style="2" customWidth="1"/>
    <col min="4" max="4" width="5.81640625" style="112" bestFit="1" customWidth="1"/>
    <col min="5" max="5" width="4.26953125" style="3" customWidth="1"/>
    <col min="6" max="6" width="4.54296875" style="3" customWidth="1"/>
    <col min="7" max="7" width="3.54296875" style="3" customWidth="1"/>
    <col min="8" max="8" width="4.7265625" style="3" customWidth="1"/>
    <col min="9" max="9" width="4.26953125" style="3" customWidth="1"/>
    <col min="10" max="10" width="9.7265625" style="3" customWidth="1"/>
    <col min="11" max="16384" width="9.1796875" style="2"/>
  </cols>
  <sheetData>
    <row r="1" spans="1:10" ht="18.75" customHeigh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.75" customHeight="1" x14ac:dyDescent="0.35">
      <c r="A2" s="178" t="s">
        <v>130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s="1" customFormat="1" ht="18" x14ac:dyDescent="0.35">
      <c r="A3" s="179" t="s">
        <v>243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s="1" customFormat="1" ht="18" x14ac:dyDescent="0.3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s="8" customFormat="1" ht="15.75" customHeight="1" x14ac:dyDescent="0.35">
      <c r="A5" s="168" t="s">
        <v>1</v>
      </c>
      <c r="B5" s="168"/>
      <c r="C5" s="22" t="s">
        <v>50</v>
      </c>
      <c r="D5" s="108"/>
      <c r="E5" s="21"/>
      <c r="F5" s="21"/>
      <c r="G5" s="21"/>
      <c r="H5" s="21"/>
      <c r="I5" s="21"/>
      <c r="J5" s="21"/>
    </row>
    <row r="6" spans="1:10" s="24" customFormat="1" x14ac:dyDescent="0.35">
      <c r="A6" s="168" t="s">
        <v>38</v>
      </c>
      <c r="B6" s="168"/>
      <c r="C6" s="23" t="s">
        <v>51</v>
      </c>
      <c r="D6" s="108"/>
      <c r="E6" s="21"/>
      <c r="F6" s="21"/>
      <c r="G6" s="21"/>
      <c r="H6" s="21"/>
      <c r="I6" s="21"/>
      <c r="J6" s="21"/>
    </row>
    <row r="7" spans="1:10" s="24" customFormat="1" ht="14" x14ac:dyDescent="0.35">
      <c r="A7" s="21"/>
      <c r="B7" s="21"/>
      <c r="C7" s="23" t="s">
        <v>81</v>
      </c>
      <c r="D7" s="25"/>
      <c r="E7" s="21"/>
      <c r="F7" s="21"/>
      <c r="G7" s="21"/>
      <c r="H7" s="21"/>
      <c r="I7" s="109"/>
      <c r="J7" s="20"/>
    </row>
    <row r="8" spans="1:10" ht="17.25" customHeight="1" x14ac:dyDescent="0.35">
      <c r="A8" s="168" t="s">
        <v>2</v>
      </c>
      <c r="B8" s="168"/>
      <c r="C8" s="52">
        <v>7310301</v>
      </c>
      <c r="D8" s="9" t="s">
        <v>218</v>
      </c>
      <c r="F8" s="21"/>
      <c r="G8" s="21"/>
      <c r="H8" s="109">
        <f>D12+D48</f>
        <v>134</v>
      </c>
      <c r="I8" s="80"/>
      <c r="J8" s="20"/>
    </row>
    <row r="9" spans="1:10" s="5" customFormat="1" ht="17.25" customHeight="1" x14ac:dyDescent="0.35">
      <c r="A9" s="26"/>
      <c r="B9" s="26"/>
      <c r="C9" s="25"/>
      <c r="D9" s="28"/>
      <c r="E9" s="26"/>
      <c r="F9" s="26"/>
      <c r="G9" s="26"/>
      <c r="H9" s="26"/>
      <c r="I9" s="26"/>
      <c r="J9" s="26"/>
    </row>
    <row r="10" spans="1:10" s="17" customFormat="1" ht="16.5" customHeight="1" x14ac:dyDescent="0.35">
      <c r="A10" s="180" t="s">
        <v>122</v>
      </c>
      <c r="B10" s="180" t="s">
        <v>123</v>
      </c>
      <c r="C10" s="180" t="s">
        <v>124</v>
      </c>
      <c r="D10" s="180" t="s">
        <v>4</v>
      </c>
      <c r="E10" s="180"/>
      <c r="F10" s="180"/>
      <c r="G10" s="180"/>
      <c r="H10" s="180"/>
      <c r="I10" s="180"/>
      <c r="J10" s="182" t="s">
        <v>129</v>
      </c>
    </row>
    <row r="11" spans="1:10" s="27" customFormat="1" ht="29.25" customHeight="1" x14ac:dyDescent="0.35">
      <c r="A11" s="181"/>
      <c r="B11" s="181"/>
      <c r="C11" s="181"/>
      <c r="D11" s="110" t="s">
        <v>125</v>
      </c>
      <c r="E11" s="110" t="s">
        <v>5</v>
      </c>
      <c r="F11" s="110" t="s">
        <v>126</v>
      </c>
      <c r="G11" s="110" t="s">
        <v>13</v>
      </c>
      <c r="H11" s="110" t="s">
        <v>127</v>
      </c>
      <c r="I11" s="110" t="s">
        <v>128</v>
      </c>
      <c r="J11" s="182"/>
    </row>
    <row r="12" spans="1:10" s="5" customFormat="1" ht="17.149999999999999" customHeight="1" x14ac:dyDescent="0.35">
      <c r="A12" s="169" t="s">
        <v>102</v>
      </c>
      <c r="B12" s="169"/>
      <c r="C12" s="169"/>
      <c r="D12" s="118">
        <f>D13+D35</f>
        <v>50</v>
      </c>
      <c r="E12" s="118">
        <f t="shared" ref="E12:I12" si="0">E13+E35</f>
        <v>50</v>
      </c>
      <c r="F12" s="118">
        <f t="shared" si="0"/>
        <v>0</v>
      </c>
      <c r="G12" s="118">
        <f t="shared" si="0"/>
        <v>0</v>
      </c>
      <c r="H12" s="118">
        <f t="shared" si="0"/>
        <v>0</v>
      </c>
      <c r="I12" s="118">
        <f t="shared" si="0"/>
        <v>0</v>
      </c>
      <c r="J12" s="118"/>
    </row>
    <row r="13" spans="1:10" ht="17.149999999999999" customHeight="1" x14ac:dyDescent="0.35">
      <c r="A13" s="163" t="s">
        <v>39</v>
      </c>
      <c r="B13" s="163"/>
      <c r="C13" s="163"/>
      <c r="D13" s="32">
        <f>D14+D21+D22+D25+D28+D32</f>
        <v>41</v>
      </c>
      <c r="E13" s="32">
        <f t="shared" ref="E13:I13" si="1">E14+E21+E22+E25+E28+E32</f>
        <v>41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3"/>
    </row>
    <row r="14" spans="1:10" ht="17.149999999999999" customHeight="1" x14ac:dyDescent="0.35">
      <c r="A14" s="164" t="s">
        <v>103</v>
      </c>
      <c r="B14" s="164"/>
      <c r="C14" s="164"/>
      <c r="D14" s="34">
        <f>SUM(D15:D20)</f>
        <v>14</v>
      </c>
      <c r="E14" s="34">
        <f t="shared" ref="E14:I14" si="2">SUM(E15:E20)</f>
        <v>14</v>
      </c>
      <c r="F14" s="34">
        <f t="shared" si="2"/>
        <v>0</v>
      </c>
      <c r="G14" s="34">
        <f t="shared" si="2"/>
        <v>0</v>
      </c>
      <c r="H14" s="34">
        <f t="shared" si="2"/>
        <v>0</v>
      </c>
      <c r="I14" s="34">
        <f t="shared" si="2"/>
        <v>0</v>
      </c>
      <c r="J14" s="35"/>
    </row>
    <row r="15" spans="1:10" s="4" customFormat="1" ht="17.149999999999999" customHeight="1" x14ac:dyDescent="0.35">
      <c r="A15" s="79">
        <v>1</v>
      </c>
      <c r="B15" s="201" t="s">
        <v>244</v>
      </c>
      <c r="C15" s="202" t="s">
        <v>245</v>
      </c>
      <c r="D15" s="203">
        <v>3</v>
      </c>
      <c r="E15" s="203">
        <v>3</v>
      </c>
      <c r="F15" s="203"/>
      <c r="G15" s="201"/>
      <c r="H15" s="201"/>
      <c r="I15" s="201"/>
      <c r="J15" s="204"/>
    </row>
    <row r="16" spans="1:10" ht="17.149999999999999" customHeight="1" x14ac:dyDescent="0.35">
      <c r="A16" s="79">
        <v>2</v>
      </c>
      <c r="B16" s="201" t="s">
        <v>246</v>
      </c>
      <c r="C16" s="205" t="s">
        <v>247</v>
      </c>
      <c r="D16" s="203">
        <v>2</v>
      </c>
      <c r="E16" s="203">
        <v>2</v>
      </c>
      <c r="F16" s="203"/>
      <c r="G16" s="206"/>
      <c r="H16" s="206"/>
      <c r="I16" s="201"/>
      <c r="J16" s="201" t="s">
        <v>244</v>
      </c>
    </row>
    <row r="17" spans="1:10" ht="17.149999999999999" customHeight="1" x14ac:dyDescent="0.35">
      <c r="A17" s="79">
        <v>3</v>
      </c>
      <c r="B17" s="201" t="s">
        <v>248</v>
      </c>
      <c r="C17" s="205" t="s">
        <v>249</v>
      </c>
      <c r="D17" s="203">
        <v>2</v>
      </c>
      <c r="E17" s="203">
        <v>2</v>
      </c>
      <c r="F17" s="203"/>
      <c r="G17" s="206"/>
      <c r="H17" s="206"/>
      <c r="I17" s="201"/>
      <c r="J17" s="201" t="s">
        <v>246</v>
      </c>
    </row>
    <row r="18" spans="1:10" ht="17.149999999999999" customHeight="1" x14ac:dyDescent="0.35">
      <c r="A18" s="79">
        <v>4</v>
      </c>
      <c r="B18" s="201" t="s">
        <v>250</v>
      </c>
      <c r="C18" s="205" t="s">
        <v>137</v>
      </c>
      <c r="D18" s="203">
        <v>2</v>
      </c>
      <c r="E18" s="203">
        <v>2</v>
      </c>
      <c r="F18" s="203"/>
      <c r="G18" s="206"/>
      <c r="H18" s="206"/>
      <c r="I18" s="201"/>
      <c r="J18" s="201" t="s">
        <v>248</v>
      </c>
    </row>
    <row r="19" spans="1:10" ht="17.149999999999999" customHeight="1" x14ac:dyDescent="0.35">
      <c r="A19" s="79"/>
      <c r="B19" s="201" t="s">
        <v>251</v>
      </c>
      <c r="C19" s="205" t="s">
        <v>252</v>
      </c>
      <c r="D19" s="203">
        <v>2</v>
      </c>
      <c r="E19" s="203">
        <v>2</v>
      </c>
      <c r="F19" s="203"/>
      <c r="G19" s="206"/>
      <c r="H19" s="206"/>
      <c r="I19" s="201"/>
      <c r="J19" s="201" t="s">
        <v>250</v>
      </c>
    </row>
    <row r="20" spans="1:10" ht="17.149999999999999" customHeight="1" x14ac:dyDescent="0.35">
      <c r="A20" s="79">
        <v>5</v>
      </c>
      <c r="B20" s="201" t="s">
        <v>156</v>
      </c>
      <c r="C20" s="205" t="s">
        <v>7</v>
      </c>
      <c r="D20" s="203">
        <v>3</v>
      </c>
      <c r="E20" s="203">
        <v>3</v>
      </c>
      <c r="F20" s="203"/>
      <c r="G20" s="201"/>
      <c r="H20" s="201"/>
      <c r="I20" s="201"/>
      <c r="J20" s="203"/>
    </row>
    <row r="21" spans="1:10" ht="17.149999999999999" customHeight="1" x14ac:dyDescent="0.35">
      <c r="A21" s="164" t="s">
        <v>104</v>
      </c>
      <c r="B21" s="164"/>
      <c r="C21" s="164"/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5" t="s">
        <v>6</v>
      </c>
    </row>
    <row r="22" spans="1:10" ht="17.149999999999999" customHeight="1" x14ac:dyDescent="0.35">
      <c r="A22" s="164" t="s">
        <v>105</v>
      </c>
      <c r="B22" s="164"/>
      <c r="C22" s="164"/>
      <c r="D22" s="34">
        <f t="shared" ref="D22:I22" si="3">SUM(D23:D24)</f>
        <v>6</v>
      </c>
      <c r="E22" s="34">
        <f t="shared" si="3"/>
        <v>6</v>
      </c>
      <c r="F22" s="34">
        <f t="shared" si="3"/>
        <v>0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5" t="s">
        <v>6</v>
      </c>
    </row>
    <row r="23" spans="1:10" ht="17.149999999999999" customHeight="1" x14ac:dyDescent="0.35">
      <c r="A23" s="79">
        <v>1</v>
      </c>
      <c r="B23" s="30" t="s">
        <v>158</v>
      </c>
      <c r="C23" s="29" t="s">
        <v>45</v>
      </c>
      <c r="D23" s="30">
        <v>3</v>
      </c>
      <c r="E23" s="37">
        <f>D23</f>
        <v>3</v>
      </c>
      <c r="F23" s="37"/>
      <c r="G23" s="37"/>
      <c r="H23" s="38"/>
      <c r="I23" s="38"/>
      <c r="J23" s="31"/>
    </row>
    <row r="24" spans="1:10" ht="17.149999999999999" customHeight="1" x14ac:dyDescent="0.35">
      <c r="A24" s="79">
        <v>2</v>
      </c>
      <c r="B24" s="30" t="s">
        <v>157</v>
      </c>
      <c r="C24" s="29" t="s">
        <v>44</v>
      </c>
      <c r="D24" s="30">
        <v>3</v>
      </c>
      <c r="E24" s="37">
        <f>D24</f>
        <v>3</v>
      </c>
      <c r="F24" s="37"/>
      <c r="G24" s="37"/>
      <c r="H24" s="38"/>
      <c r="I24" s="38"/>
      <c r="J24" s="31"/>
    </row>
    <row r="25" spans="1:10" ht="17.149999999999999" customHeight="1" x14ac:dyDescent="0.35">
      <c r="A25" s="164" t="s">
        <v>106</v>
      </c>
      <c r="B25" s="164"/>
      <c r="C25" s="164"/>
      <c r="D25" s="34">
        <f>SUM(D26:D27)</f>
        <v>6</v>
      </c>
      <c r="E25" s="34">
        <f t="shared" ref="E25:I25" si="4">SUM(E26:E27)</f>
        <v>6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  <c r="J25" s="35" t="s">
        <v>6</v>
      </c>
    </row>
    <row r="26" spans="1:10" ht="17.149999999999999" customHeight="1" x14ac:dyDescent="0.35">
      <c r="A26" s="79">
        <v>1</v>
      </c>
      <c r="B26" s="30" t="s">
        <v>160</v>
      </c>
      <c r="C26" s="29" t="s">
        <v>47</v>
      </c>
      <c r="D26" s="30">
        <v>3</v>
      </c>
      <c r="E26" s="37">
        <f>D26</f>
        <v>3</v>
      </c>
      <c r="F26" s="38"/>
      <c r="G26" s="38"/>
      <c r="H26" s="38"/>
      <c r="I26" s="38"/>
      <c r="J26" s="79" t="s">
        <v>6</v>
      </c>
    </row>
    <row r="27" spans="1:10" ht="17.149999999999999" customHeight="1" x14ac:dyDescent="0.35">
      <c r="A27" s="79">
        <v>2</v>
      </c>
      <c r="B27" s="30" t="s">
        <v>159</v>
      </c>
      <c r="C27" s="29" t="s">
        <v>46</v>
      </c>
      <c r="D27" s="30">
        <v>3</v>
      </c>
      <c r="E27" s="37">
        <f>D27</f>
        <v>3</v>
      </c>
      <c r="F27" s="37"/>
      <c r="G27" s="37"/>
      <c r="H27" s="38"/>
      <c r="I27" s="38"/>
      <c r="J27" s="79"/>
    </row>
    <row r="28" spans="1:10" ht="17.149999999999999" customHeight="1" x14ac:dyDescent="0.35">
      <c r="A28" s="164" t="s">
        <v>217</v>
      </c>
      <c r="B28" s="164"/>
      <c r="C28" s="164"/>
      <c r="D28" s="34">
        <f t="shared" ref="D28:I28" si="5">SUM(D29:D31)</f>
        <v>9</v>
      </c>
      <c r="E28" s="34">
        <f t="shared" si="5"/>
        <v>9</v>
      </c>
      <c r="F28" s="34">
        <f t="shared" si="5"/>
        <v>0</v>
      </c>
      <c r="G28" s="34">
        <f t="shared" si="5"/>
        <v>0</v>
      </c>
      <c r="H28" s="34">
        <f t="shared" si="5"/>
        <v>0</v>
      </c>
      <c r="I28" s="34">
        <f t="shared" si="5"/>
        <v>0</v>
      </c>
      <c r="J28" s="35" t="s">
        <v>6</v>
      </c>
    </row>
    <row r="29" spans="1:10" ht="17.149999999999999" customHeight="1" x14ac:dyDescent="0.35">
      <c r="A29" s="79">
        <v>1</v>
      </c>
      <c r="B29" s="30" t="s">
        <v>162</v>
      </c>
      <c r="C29" s="29" t="s">
        <v>49</v>
      </c>
      <c r="D29" s="30">
        <v>3</v>
      </c>
      <c r="E29" s="37">
        <f>D29</f>
        <v>3</v>
      </c>
      <c r="F29" s="37"/>
      <c r="G29" s="37"/>
      <c r="H29" s="38"/>
      <c r="I29" s="38"/>
      <c r="J29" s="31"/>
    </row>
    <row r="30" spans="1:10" ht="17.149999999999999" customHeight="1" x14ac:dyDescent="0.35">
      <c r="A30" s="79">
        <v>2</v>
      </c>
      <c r="B30" s="30" t="s">
        <v>163</v>
      </c>
      <c r="C30" s="29" t="s">
        <v>140</v>
      </c>
      <c r="D30" s="30">
        <v>3</v>
      </c>
      <c r="E30" s="37">
        <f>D30</f>
        <v>3</v>
      </c>
      <c r="F30" s="37"/>
      <c r="G30" s="37"/>
      <c r="H30" s="38"/>
      <c r="I30" s="38"/>
      <c r="J30" s="31"/>
    </row>
    <row r="31" spans="1:10" ht="17.149999999999999" customHeight="1" x14ac:dyDescent="0.35">
      <c r="A31" s="79">
        <v>3</v>
      </c>
      <c r="B31" s="30" t="s">
        <v>161</v>
      </c>
      <c r="C31" s="29" t="s">
        <v>221</v>
      </c>
      <c r="D31" s="30">
        <v>3</v>
      </c>
      <c r="E31" s="37">
        <f>D31</f>
        <v>3</v>
      </c>
      <c r="F31" s="37"/>
      <c r="G31" s="37"/>
      <c r="H31" s="38"/>
      <c r="I31" s="38"/>
      <c r="J31" s="31"/>
    </row>
    <row r="32" spans="1:10" ht="17.149999999999999" customHeight="1" x14ac:dyDescent="0.35">
      <c r="A32" s="164" t="s">
        <v>107</v>
      </c>
      <c r="B32" s="164"/>
      <c r="C32" s="164"/>
      <c r="D32" s="34">
        <f>SUM(D33:D34)</f>
        <v>6</v>
      </c>
      <c r="E32" s="34">
        <f t="shared" ref="E32:I32" si="6">SUM(E33:E34)</f>
        <v>6</v>
      </c>
      <c r="F32" s="34">
        <f t="shared" si="6"/>
        <v>0</v>
      </c>
      <c r="G32" s="34">
        <f t="shared" si="6"/>
        <v>0</v>
      </c>
      <c r="H32" s="34">
        <f t="shared" si="6"/>
        <v>0</v>
      </c>
      <c r="I32" s="34">
        <f t="shared" si="6"/>
        <v>0</v>
      </c>
      <c r="J32" s="35" t="s">
        <v>6</v>
      </c>
    </row>
    <row r="33" spans="1:10" ht="17.149999999999999" customHeight="1" x14ac:dyDescent="0.35">
      <c r="A33" s="79">
        <v>1</v>
      </c>
      <c r="B33" s="30" t="s">
        <v>165</v>
      </c>
      <c r="C33" s="29" t="s">
        <v>48</v>
      </c>
      <c r="D33" s="30">
        <v>3</v>
      </c>
      <c r="E33" s="37">
        <f>D33</f>
        <v>3</v>
      </c>
      <c r="F33" s="38"/>
      <c r="G33" s="38"/>
      <c r="H33" s="38"/>
      <c r="I33" s="38"/>
      <c r="J33" s="31" t="s">
        <v>6</v>
      </c>
    </row>
    <row r="34" spans="1:10" ht="17.149999999999999" customHeight="1" x14ac:dyDescent="0.35">
      <c r="A34" s="79">
        <v>2</v>
      </c>
      <c r="B34" s="30" t="s">
        <v>164</v>
      </c>
      <c r="C34" s="29" t="s">
        <v>25</v>
      </c>
      <c r="D34" s="30">
        <v>3</v>
      </c>
      <c r="E34" s="37">
        <f>D34</f>
        <v>3</v>
      </c>
      <c r="F34" s="37"/>
      <c r="G34" s="37"/>
      <c r="H34" s="38"/>
      <c r="I34" s="38"/>
      <c r="J34" s="31"/>
    </row>
    <row r="35" spans="1:10" ht="17.149999999999999" customHeight="1" x14ac:dyDescent="0.35">
      <c r="A35" s="164" t="s">
        <v>41</v>
      </c>
      <c r="B35" s="164"/>
      <c r="C35" s="164"/>
      <c r="D35" s="34">
        <f>SUM(D36:D47)</f>
        <v>9</v>
      </c>
      <c r="E35" s="34">
        <f>SUM(E36,E40,E44)</f>
        <v>9</v>
      </c>
      <c r="F35" s="34">
        <f t="shared" ref="F35:I35" si="7">SUM(F36:F47)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5"/>
    </row>
    <row r="36" spans="1:10" ht="17.149999999999999" customHeight="1" x14ac:dyDescent="0.35">
      <c r="A36" s="79"/>
      <c r="B36" s="29"/>
      <c r="C36" s="136" t="s">
        <v>52</v>
      </c>
      <c r="D36" s="183">
        <v>3</v>
      </c>
      <c r="E36" s="183">
        <v>3</v>
      </c>
      <c r="F36" s="38"/>
      <c r="G36" s="38"/>
      <c r="H36" s="38"/>
      <c r="I36" s="38"/>
      <c r="J36" s="31"/>
    </row>
    <row r="37" spans="1:10" ht="17.149999999999999" customHeight="1" x14ac:dyDescent="0.35">
      <c r="A37" s="79">
        <v>1</v>
      </c>
      <c r="B37" s="30" t="s">
        <v>166</v>
      </c>
      <c r="C37" s="29" t="s">
        <v>139</v>
      </c>
      <c r="D37" s="184"/>
      <c r="E37" s="184"/>
      <c r="F37" s="38"/>
      <c r="G37" s="38"/>
      <c r="H37" s="38"/>
      <c r="I37" s="38"/>
      <c r="J37" s="31"/>
    </row>
    <row r="38" spans="1:10" ht="17.149999999999999" customHeight="1" x14ac:dyDescent="0.35">
      <c r="A38" s="79">
        <v>2</v>
      </c>
      <c r="B38" s="30" t="s">
        <v>168</v>
      </c>
      <c r="C38" s="29" t="s">
        <v>40</v>
      </c>
      <c r="D38" s="184"/>
      <c r="E38" s="184"/>
      <c r="F38" s="38"/>
      <c r="G38" s="38"/>
      <c r="H38" s="38"/>
      <c r="I38" s="38"/>
      <c r="J38" s="31"/>
    </row>
    <row r="39" spans="1:10" ht="17.149999999999999" customHeight="1" x14ac:dyDescent="0.35">
      <c r="A39" s="79">
        <v>3</v>
      </c>
      <c r="B39" s="30" t="s">
        <v>167</v>
      </c>
      <c r="C39" s="29" t="s">
        <v>42</v>
      </c>
      <c r="D39" s="185"/>
      <c r="E39" s="185"/>
      <c r="F39" s="38"/>
      <c r="G39" s="38"/>
      <c r="H39" s="38"/>
      <c r="I39" s="38"/>
      <c r="J39" s="31"/>
    </row>
    <row r="40" spans="1:10" ht="17.149999999999999" customHeight="1" x14ac:dyDescent="0.35">
      <c r="A40" s="79"/>
      <c r="B40" s="29"/>
      <c r="C40" s="136" t="s">
        <v>52</v>
      </c>
      <c r="D40" s="183">
        <v>3</v>
      </c>
      <c r="E40" s="183">
        <v>3</v>
      </c>
      <c r="F40" s="38"/>
      <c r="G40" s="38"/>
      <c r="H40" s="38"/>
      <c r="I40" s="38"/>
      <c r="J40" s="31"/>
    </row>
    <row r="41" spans="1:10" ht="17.149999999999999" customHeight="1" x14ac:dyDescent="0.35">
      <c r="A41" s="79">
        <v>1</v>
      </c>
      <c r="B41" s="30" t="s">
        <v>170</v>
      </c>
      <c r="C41" s="29" t="s">
        <v>54</v>
      </c>
      <c r="D41" s="184"/>
      <c r="E41" s="184"/>
      <c r="F41" s="38"/>
      <c r="G41" s="38"/>
      <c r="H41" s="38"/>
      <c r="I41" s="38"/>
      <c r="J41" s="31"/>
    </row>
    <row r="42" spans="1:10" ht="17.149999999999999" customHeight="1" x14ac:dyDescent="0.35">
      <c r="A42" s="79">
        <v>2</v>
      </c>
      <c r="B42" s="30" t="s">
        <v>171</v>
      </c>
      <c r="C42" s="29" t="s">
        <v>55</v>
      </c>
      <c r="D42" s="184"/>
      <c r="E42" s="184"/>
      <c r="F42" s="38"/>
      <c r="G42" s="38"/>
      <c r="H42" s="38"/>
      <c r="I42" s="38"/>
      <c r="J42" s="31"/>
    </row>
    <row r="43" spans="1:10" ht="17.149999999999999" customHeight="1" x14ac:dyDescent="0.35">
      <c r="A43" s="79">
        <v>3</v>
      </c>
      <c r="B43" s="30" t="s">
        <v>169</v>
      </c>
      <c r="C43" s="29" t="s">
        <v>53</v>
      </c>
      <c r="D43" s="185"/>
      <c r="E43" s="185"/>
      <c r="F43" s="38"/>
      <c r="G43" s="38"/>
      <c r="H43" s="38"/>
      <c r="I43" s="38"/>
      <c r="J43" s="31"/>
    </row>
    <row r="44" spans="1:10" ht="17.149999999999999" customHeight="1" x14ac:dyDescent="0.35">
      <c r="A44" s="79"/>
      <c r="B44" s="29"/>
      <c r="C44" s="136" t="s">
        <v>52</v>
      </c>
      <c r="D44" s="183">
        <v>3</v>
      </c>
      <c r="E44" s="183">
        <v>3</v>
      </c>
      <c r="F44" s="38"/>
      <c r="G44" s="38"/>
      <c r="H44" s="38"/>
      <c r="I44" s="38"/>
      <c r="J44" s="31"/>
    </row>
    <row r="45" spans="1:10" ht="17.149999999999999" customHeight="1" x14ac:dyDescent="0.35">
      <c r="A45" s="79">
        <v>1</v>
      </c>
      <c r="B45" s="30" t="s">
        <v>173</v>
      </c>
      <c r="C45" s="29" t="s">
        <v>57</v>
      </c>
      <c r="D45" s="184"/>
      <c r="E45" s="184"/>
      <c r="F45" s="38"/>
      <c r="G45" s="38"/>
      <c r="H45" s="38"/>
      <c r="I45" s="38"/>
      <c r="J45" s="31"/>
    </row>
    <row r="46" spans="1:10" ht="17.149999999999999" customHeight="1" x14ac:dyDescent="0.35">
      <c r="A46" s="79">
        <v>2</v>
      </c>
      <c r="B46" s="30" t="s">
        <v>174</v>
      </c>
      <c r="C46" s="29" t="s">
        <v>58</v>
      </c>
      <c r="D46" s="184"/>
      <c r="E46" s="184"/>
      <c r="F46" s="38"/>
      <c r="G46" s="38"/>
      <c r="H46" s="38"/>
      <c r="I46" s="38"/>
      <c r="J46" s="31"/>
    </row>
    <row r="47" spans="1:10" ht="17.149999999999999" customHeight="1" x14ac:dyDescent="0.35">
      <c r="A47" s="79">
        <v>3</v>
      </c>
      <c r="B47" s="30" t="s">
        <v>172</v>
      </c>
      <c r="C47" s="29" t="s">
        <v>56</v>
      </c>
      <c r="D47" s="185"/>
      <c r="E47" s="185"/>
      <c r="F47" s="38"/>
      <c r="G47" s="38"/>
      <c r="H47" s="38"/>
      <c r="I47" s="38"/>
      <c r="J47" s="31"/>
    </row>
    <row r="48" spans="1:10" ht="17.149999999999999" customHeight="1" x14ac:dyDescent="0.35">
      <c r="A48" s="165" t="s">
        <v>108</v>
      </c>
      <c r="B48" s="165"/>
      <c r="C48" s="165"/>
      <c r="D48" s="40">
        <f t="shared" ref="D48:I48" si="8">D49+D63+D95</f>
        <v>84</v>
      </c>
      <c r="E48" s="40">
        <f t="shared" si="8"/>
        <v>53</v>
      </c>
      <c r="F48" s="40">
        <f t="shared" si="8"/>
        <v>2</v>
      </c>
      <c r="G48" s="40">
        <f t="shared" si="8"/>
        <v>11</v>
      </c>
      <c r="H48" s="40">
        <f t="shared" si="8"/>
        <v>0</v>
      </c>
      <c r="I48" s="40">
        <f t="shared" si="8"/>
        <v>12</v>
      </c>
      <c r="J48" s="41" t="s">
        <v>6</v>
      </c>
    </row>
    <row r="49" spans="1:10" ht="17.149999999999999" customHeight="1" x14ac:dyDescent="0.35">
      <c r="A49" s="164" t="s">
        <v>109</v>
      </c>
      <c r="B49" s="164"/>
      <c r="C49" s="164"/>
      <c r="D49" s="42">
        <f t="shared" ref="D49:I49" si="9">SUM(D50:D62)</f>
        <v>29</v>
      </c>
      <c r="E49" s="42">
        <f t="shared" si="9"/>
        <v>26</v>
      </c>
      <c r="F49" s="42">
        <f t="shared" si="9"/>
        <v>2</v>
      </c>
      <c r="G49" s="42">
        <f t="shared" si="9"/>
        <v>1</v>
      </c>
      <c r="H49" s="42">
        <f t="shared" si="9"/>
        <v>0</v>
      </c>
      <c r="I49" s="42">
        <f t="shared" si="9"/>
        <v>0</v>
      </c>
      <c r="J49" s="35" t="s">
        <v>6</v>
      </c>
    </row>
    <row r="50" spans="1:10" s="5" customFormat="1" ht="17.149999999999999" customHeight="1" x14ac:dyDescent="0.35">
      <c r="A50" s="47">
        <v>1</v>
      </c>
      <c r="B50" s="30" t="s">
        <v>178</v>
      </c>
      <c r="C50" s="51" t="s">
        <v>61</v>
      </c>
      <c r="D50" s="31">
        <v>2</v>
      </c>
      <c r="E50" s="31">
        <f t="shared" ref="E50:E56" si="10">D50</f>
        <v>2</v>
      </c>
      <c r="F50" s="44"/>
      <c r="G50" s="44"/>
      <c r="H50" s="44"/>
      <c r="I50" s="44"/>
      <c r="J50" s="31"/>
    </row>
    <row r="51" spans="1:10" ht="17.149999999999999" customHeight="1" x14ac:dyDescent="0.35">
      <c r="A51" s="47">
        <v>2</v>
      </c>
      <c r="B51" s="30" t="s">
        <v>176</v>
      </c>
      <c r="C51" s="51" t="s">
        <v>59</v>
      </c>
      <c r="D51" s="31">
        <v>3</v>
      </c>
      <c r="E51" s="31">
        <f t="shared" si="10"/>
        <v>3</v>
      </c>
      <c r="F51" s="44"/>
      <c r="G51" s="44"/>
      <c r="H51" s="44"/>
      <c r="I51" s="44"/>
      <c r="J51" s="31"/>
    </row>
    <row r="52" spans="1:10" s="5" customFormat="1" ht="17.149999999999999" customHeight="1" x14ac:dyDescent="0.35">
      <c r="A52" s="47">
        <v>3</v>
      </c>
      <c r="B52" s="30" t="s">
        <v>177</v>
      </c>
      <c r="C52" s="51" t="s">
        <v>60</v>
      </c>
      <c r="D52" s="31">
        <v>3</v>
      </c>
      <c r="E52" s="31">
        <f t="shared" si="10"/>
        <v>3</v>
      </c>
      <c r="F52" s="44"/>
      <c r="G52" s="44"/>
      <c r="H52" s="44"/>
      <c r="I52" s="44"/>
      <c r="J52" s="30" t="s">
        <v>176</v>
      </c>
    </row>
    <row r="53" spans="1:10" s="5" customFormat="1" ht="17.149999999999999" customHeight="1" x14ac:dyDescent="0.35">
      <c r="A53" s="47">
        <v>4</v>
      </c>
      <c r="B53" s="30" t="s">
        <v>179</v>
      </c>
      <c r="C53" s="51" t="s">
        <v>62</v>
      </c>
      <c r="D53" s="31">
        <v>2</v>
      </c>
      <c r="E53" s="31">
        <f t="shared" si="10"/>
        <v>2</v>
      </c>
      <c r="F53" s="44"/>
      <c r="G53" s="44"/>
      <c r="H53" s="44"/>
      <c r="I53" s="44"/>
      <c r="J53" s="43"/>
    </row>
    <row r="54" spans="1:10" s="5" customFormat="1" ht="17.149999999999999" customHeight="1" x14ac:dyDescent="0.35">
      <c r="A54" s="47">
        <v>5</v>
      </c>
      <c r="B54" s="30" t="s">
        <v>175</v>
      </c>
      <c r="C54" s="51" t="s">
        <v>136</v>
      </c>
      <c r="D54" s="31">
        <v>2</v>
      </c>
      <c r="E54" s="31">
        <f t="shared" si="10"/>
        <v>2</v>
      </c>
      <c r="F54" s="44"/>
      <c r="G54" s="44"/>
      <c r="H54" s="44"/>
      <c r="I54" s="44"/>
      <c r="J54" s="31"/>
    </row>
    <row r="55" spans="1:10" s="5" customFormat="1" ht="17.149999999999999" customHeight="1" x14ac:dyDescent="0.35">
      <c r="A55" s="47">
        <v>6</v>
      </c>
      <c r="B55" s="30" t="s">
        <v>180</v>
      </c>
      <c r="C55" s="51" t="s">
        <v>63</v>
      </c>
      <c r="D55" s="31">
        <v>2</v>
      </c>
      <c r="E55" s="31">
        <f t="shared" si="10"/>
        <v>2</v>
      </c>
      <c r="F55" s="44"/>
      <c r="G55" s="44"/>
      <c r="H55" s="44"/>
      <c r="I55" s="44"/>
      <c r="J55" s="43"/>
    </row>
    <row r="56" spans="1:10" s="5" customFormat="1" ht="17.149999999999999" customHeight="1" x14ac:dyDescent="0.35">
      <c r="A56" s="47">
        <v>7</v>
      </c>
      <c r="B56" s="30" t="s">
        <v>182</v>
      </c>
      <c r="C56" s="51" t="s">
        <v>64</v>
      </c>
      <c r="D56" s="31">
        <v>3</v>
      </c>
      <c r="E56" s="31">
        <f t="shared" si="10"/>
        <v>3</v>
      </c>
      <c r="F56" s="44"/>
      <c r="G56" s="44"/>
      <c r="H56" s="44"/>
      <c r="I56" s="44"/>
      <c r="J56" s="43"/>
    </row>
    <row r="57" spans="1:10" s="5" customFormat="1" ht="17.149999999999999" customHeight="1" x14ac:dyDescent="0.35">
      <c r="A57" s="47">
        <v>8</v>
      </c>
      <c r="B57" s="30" t="s">
        <v>184</v>
      </c>
      <c r="C57" s="78" t="s">
        <v>65</v>
      </c>
      <c r="D57" s="31">
        <v>2</v>
      </c>
      <c r="E57" s="31">
        <v>2</v>
      </c>
      <c r="F57" s="31"/>
      <c r="G57" s="44"/>
      <c r="H57" s="44"/>
      <c r="I57" s="44"/>
      <c r="J57" s="43"/>
    </row>
    <row r="58" spans="1:10" s="5" customFormat="1" ht="17.149999999999999" customHeight="1" x14ac:dyDescent="0.35">
      <c r="A58" s="47">
        <v>9</v>
      </c>
      <c r="B58" s="30" t="s">
        <v>181</v>
      </c>
      <c r="C58" s="51" t="s">
        <v>141</v>
      </c>
      <c r="D58" s="31">
        <v>2</v>
      </c>
      <c r="E58" s="31">
        <f>D58</f>
        <v>2</v>
      </c>
      <c r="F58" s="44"/>
      <c r="G58" s="44"/>
      <c r="H58" s="44"/>
      <c r="I58" s="44"/>
      <c r="J58" s="43"/>
    </row>
    <row r="59" spans="1:10" s="5" customFormat="1" ht="17.149999999999999" customHeight="1" x14ac:dyDescent="0.35">
      <c r="A59" s="47">
        <v>10</v>
      </c>
      <c r="B59" s="30" t="s">
        <v>183</v>
      </c>
      <c r="C59" s="78" t="s">
        <v>132</v>
      </c>
      <c r="D59" s="31">
        <v>2</v>
      </c>
      <c r="E59" s="31">
        <v>1</v>
      </c>
      <c r="F59" s="31">
        <v>1</v>
      </c>
      <c r="G59" s="44"/>
      <c r="H59" s="44"/>
      <c r="I59" s="44"/>
      <c r="J59" s="30" t="s">
        <v>182</v>
      </c>
    </row>
    <row r="60" spans="1:10" s="5" customFormat="1" ht="17.149999999999999" customHeight="1" x14ac:dyDescent="0.35">
      <c r="A60" s="47">
        <v>11</v>
      </c>
      <c r="B60" s="30" t="s">
        <v>185</v>
      </c>
      <c r="C60" s="78" t="s">
        <v>133</v>
      </c>
      <c r="D60" s="31">
        <v>2</v>
      </c>
      <c r="E60" s="31">
        <v>1</v>
      </c>
      <c r="F60" s="31">
        <v>1</v>
      </c>
      <c r="G60" s="44"/>
      <c r="H60" s="44"/>
      <c r="I60" s="44"/>
      <c r="J60" s="30" t="s">
        <v>184</v>
      </c>
    </row>
    <row r="61" spans="1:10" s="5" customFormat="1" ht="17.149999999999999" customHeight="1" x14ac:dyDescent="0.35">
      <c r="A61" s="47">
        <v>12</v>
      </c>
      <c r="B61" s="30" t="s">
        <v>142</v>
      </c>
      <c r="C61" s="39" t="s">
        <v>143</v>
      </c>
      <c r="D61" s="31">
        <v>1</v>
      </c>
      <c r="E61" s="31"/>
      <c r="F61" s="30"/>
      <c r="G61" s="30">
        <v>1</v>
      </c>
      <c r="H61" s="47"/>
      <c r="I61" s="39"/>
      <c r="J61" s="43"/>
    </row>
    <row r="62" spans="1:10" s="5" customFormat="1" ht="17.149999999999999" customHeight="1" x14ac:dyDescent="0.35">
      <c r="A62" s="47">
        <v>13</v>
      </c>
      <c r="B62" s="30" t="s">
        <v>186</v>
      </c>
      <c r="C62" s="78" t="s">
        <v>66</v>
      </c>
      <c r="D62" s="31">
        <v>3</v>
      </c>
      <c r="E62" s="31">
        <v>3</v>
      </c>
      <c r="F62" s="31"/>
      <c r="G62" s="44"/>
      <c r="H62" s="44"/>
      <c r="I62" s="44"/>
      <c r="J62" s="30" t="s">
        <v>157</v>
      </c>
    </row>
    <row r="63" spans="1:10" ht="17.149999999999999" customHeight="1" x14ac:dyDescent="0.35">
      <c r="A63" s="164" t="s">
        <v>110</v>
      </c>
      <c r="B63" s="164"/>
      <c r="C63" s="164"/>
      <c r="D63" s="42">
        <f>D64+D76+D70</f>
        <v>38</v>
      </c>
      <c r="E63" s="42">
        <f>E64+E76</f>
        <v>27</v>
      </c>
      <c r="F63" s="42">
        <f>F64+F76</f>
        <v>0</v>
      </c>
      <c r="G63" s="42">
        <f>G64+G76</f>
        <v>5</v>
      </c>
      <c r="H63" s="42">
        <f>H64+H76</f>
        <v>0</v>
      </c>
      <c r="I63" s="42">
        <f>I64+I76</f>
        <v>0</v>
      </c>
      <c r="J63" s="35"/>
    </row>
    <row r="64" spans="1:10" ht="17.149999999999999" customHeight="1" x14ac:dyDescent="0.35">
      <c r="A64" s="163" t="s">
        <v>113</v>
      </c>
      <c r="B64" s="163"/>
      <c r="C64" s="163"/>
      <c r="D64" s="42">
        <f>SUM(D65:D69)</f>
        <v>12</v>
      </c>
      <c r="E64" s="42">
        <f t="shared" ref="E64:I64" si="11">SUM(E65:E69)</f>
        <v>7</v>
      </c>
      <c r="F64" s="42">
        <f t="shared" si="11"/>
        <v>0</v>
      </c>
      <c r="G64" s="42">
        <f t="shared" si="11"/>
        <v>5</v>
      </c>
      <c r="H64" s="42">
        <f t="shared" si="11"/>
        <v>0</v>
      </c>
      <c r="I64" s="42">
        <f t="shared" si="11"/>
        <v>0</v>
      </c>
      <c r="J64" s="35"/>
    </row>
    <row r="65" spans="1:10" ht="17.149999999999999" customHeight="1" x14ac:dyDescent="0.35">
      <c r="A65" s="79">
        <v>1</v>
      </c>
      <c r="B65" s="30" t="s">
        <v>144</v>
      </c>
      <c r="C65" s="39" t="s">
        <v>145</v>
      </c>
      <c r="D65" s="30">
        <v>1</v>
      </c>
      <c r="E65" s="31"/>
      <c r="F65" s="30"/>
      <c r="G65" s="31">
        <v>1</v>
      </c>
      <c r="H65" s="47"/>
      <c r="I65" s="39"/>
      <c r="J65" s="43"/>
    </row>
    <row r="66" spans="1:10" ht="17.149999999999999" customHeight="1" x14ac:dyDescent="0.35">
      <c r="A66" s="79">
        <v>2</v>
      </c>
      <c r="B66" s="97" t="s">
        <v>225</v>
      </c>
      <c r="C66" s="39" t="s">
        <v>229</v>
      </c>
      <c r="D66" s="94">
        <v>4</v>
      </c>
      <c r="E66" s="95"/>
      <c r="F66" s="94"/>
      <c r="G66" s="95">
        <v>4</v>
      </c>
      <c r="H66" s="47"/>
      <c r="I66" s="39"/>
      <c r="J66" s="36"/>
    </row>
    <row r="67" spans="1:10" ht="17.149999999999999" customHeight="1" x14ac:dyDescent="0.35">
      <c r="A67" s="79">
        <v>3</v>
      </c>
      <c r="B67" s="30" t="s">
        <v>188</v>
      </c>
      <c r="C67" s="48" t="s">
        <v>68</v>
      </c>
      <c r="D67" s="30">
        <v>2</v>
      </c>
      <c r="E67" s="31">
        <f>D67</f>
        <v>2</v>
      </c>
      <c r="F67" s="30"/>
      <c r="G67" s="30"/>
      <c r="H67" s="47"/>
      <c r="I67" s="39"/>
      <c r="J67" s="31"/>
    </row>
    <row r="68" spans="1:10" ht="17.149999999999999" customHeight="1" x14ac:dyDescent="0.35">
      <c r="A68" s="79">
        <v>4</v>
      </c>
      <c r="B68" s="30" t="s">
        <v>189</v>
      </c>
      <c r="C68" s="29" t="s">
        <v>69</v>
      </c>
      <c r="D68" s="30">
        <v>3</v>
      </c>
      <c r="E68" s="31">
        <f>D68</f>
        <v>3</v>
      </c>
      <c r="F68" s="30"/>
      <c r="G68" s="30"/>
      <c r="H68" s="47"/>
      <c r="I68" s="39"/>
      <c r="J68" s="43"/>
    </row>
    <row r="69" spans="1:10" ht="17.149999999999999" customHeight="1" x14ac:dyDescent="0.35">
      <c r="A69" s="79">
        <v>5</v>
      </c>
      <c r="B69" s="30" t="s">
        <v>187</v>
      </c>
      <c r="C69" s="45" t="s">
        <v>67</v>
      </c>
      <c r="D69" s="46">
        <v>2</v>
      </c>
      <c r="E69" s="31">
        <f>D69</f>
        <v>2</v>
      </c>
      <c r="F69" s="30"/>
      <c r="G69" s="30"/>
      <c r="H69" s="47"/>
      <c r="I69" s="39"/>
      <c r="J69" s="31"/>
    </row>
    <row r="70" spans="1:10" ht="17.149999999999999" customHeight="1" x14ac:dyDescent="0.35">
      <c r="A70" s="163" t="s">
        <v>135</v>
      </c>
      <c r="B70" s="163"/>
      <c r="C70" s="163"/>
      <c r="D70" s="42">
        <v>6</v>
      </c>
      <c r="E70" s="42">
        <v>6</v>
      </c>
      <c r="F70" s="42">
        <f>SUM(F71:F75)</f>
        <v>0</v>
      </c>
      <c r="G70" s="42">
        <f>SUM(G71:G83)</f>
        <v>0</v>
      </c>
      <c r="H70" s="42">
        <f>SUM(H71:H83)</f>
        <v>0</v>
      </c>
      <c r="I70" s="42">
        <f>SUM(I71:I83)</f>
        <v>0</v>
      </c>
      <c r="J70" s="35"/>
    </row>
    <row r="71" spans="1:10" ht="14" x14ac:dyDescent="0.35">
      <c r="A71" s="79"/>
      <c r="B71" s="29"/>
      <c r="C71" s="136" t="s">
        <v>224</v>
      </c>
      <c r="D71" s="30"/>
      <c r="E71" s="30"/>
      <c r="F71" s="47"/>
      <c r="G71" s="47"/>
      <c r="H71" s="30"/>
      <c r="I71" s="30"/>
      <c r="J71" s="30"/>
    </row>
    <row r="72" spans="1:10" s="84" customFormat="1" ht="17.149999999999999" customHeight="1" x14ac:dyDescent="0.35">
      <c r="A72" s="79">
        <v>1</v>
      </c>
      <c r="B72" s="30" t="s">
        <v>193</v>
      </c>
      <c r="C72" s="50" t="s">
        <v>117</v>
      </c>
      <c r="D72" s="38">
        <v>3</v>
      </c>
      <c r="E72" s="31">
        <f>D72</f>
        <v>3</v>
      </c>
      <c r="F72" s="82"/>
      <c r="G72" s="82"/>
      <c r="H72" s="82"/>
      <c r="I72" s="82"/>
      <c r="J72" s="83"/>
    </row>
    <row r="73" spans="1:10" s="84" customFormat="1" ht="17.149999999999999" customHeight="1" x14ac:dyDescent="0.35">
      <c r="A73" s="79">
        <v>2</v>
      </c>
      <c r="B73" s="30" t="s">
        <v>196</v>
      </c>
      <c r="C73" s="50" t="s">
        <v>119</v>
      </c>
      <c r="D73" s="38">
        <v>3</v>
      </c>
      <c r="E73" s="31">
        <f>D73</f>
        <v>3</v>
      </c>
      <c r="F73" s="82"/>
      <c r="G73" s="82"/>
      <c r="H73" s="82"/>
      <c r="I73" s="82"/>
      <c r="J73" s="83"/>
    </row>
    <row r="74" spans="1:10" s="84" customFormat="1" ht="17.149999999999999" customHeight="1" x14ac:dyDescent="0.35">
      <c r="A74" s="79">
        <v>3</v>
      </c>
      <c r="B74" s="30" t="s">
        <v>192</v>
      </c>
      <c r="C74" s="50" t="s">
        <v>222</v>
      </c>
      <c r="D74" s="38">
        <v>3</v>
      </c>
      <c r="E74" s="31">
        <f>D74</f>
        <v>3</v>
      </c>
      <c r="F74" s="82"/>
      <c r="G74" s="82"/>
      <c r="H74" s="82"/>
      <c r="I74" s="82"/>
      <c r="J74" s="83"/>
    </row>
    <row r="75" spans="1:10" s="84" customFormat="1" ht="17.149999999999999" customHeight="1" x14ac:dyDescent="0.35">
      <c r="A75" s="79">
        <v>4</v>
      </c>
      <c r="B75" s="30" t="s">
        <v>195</v>
      </c>
      <c r="C75" s="50" t="s">
        <v>118</v>
      </c>
      <c r="D75" s="38">
        <v>3</v>
      </c>
      <c r="E75" s="31">
        <f>D75</f>
        <v>3</v>
      </c>
      <c r="F75" s="82"/>
      <c r="G75" s="82"/>
      <c r="H75" s="82"/>
      <c r="I75" s="82"/>
      <c r="J75" s="83"/>
    </row>
    <row r="76" spans="1:10" ht="17.149999999999999" customHeight="1" x14ac:dyDescent="0.35">
      <c r="A76" s="163" t="s">
        <v>216</v>
      </c>
      <c r="B76" s="163"/>
      <c r="C76" s="163"/>
      <c r="D76" s="42">
        <f>SUM(D77:D85)</f>
        <v>20</v>
      </c>
      <c r="E76" s="42">
        <f t="shared" ref="E76:H76" si="12">SUM(E77:E85)</f>
        <v>20</v>
      </c>
      <c r="F76" s="42">
        <f t="shared" si="12"/>
        <v>0</v>
      </c>
      <c r="G76" s="42">
        <f t="shared" si="12"/>
        <v>0</v>
      </c>
      <c r="H76" s="42">
        <f t="shared" si="12"/>
        <v>0</v>
      </c>
      <c r="I76" s="42">
        <f>SUM(I77:I92)</f>
        <v>0</v>
      </c>
      <c r="J76" s="35"/>
    </row>
    <row r="77" spans="1:10" ht="17.149999999999999" customHeight="1" x14ac:dyDescent="0.35">
      <c r="A77" s="79"/>
      <c r="B77" s="170" t="s">
        <v>72</v>
      </c>
      <c r="C77" s="170"/>
      <c r="D77" s="49"/>
      <c r="E77" s="30"/>
      <c r="F77" s="47"/>
      <c r="G77" s="47"/>
      <c r="H77" s="30"/>
      <c r="I77" s="30"/>
      <c r="J77" s="30"/>
    </row>
    <row r="78" spans="1:10" ht="17.149999999999999" customHeight="1" x14ac:dyDescent="0.35">
      <c r="A78" s="79">
        <v>1</v>
      </c>
      <c r="B78" s="30" t="s">
        <v>198</v>
      </c>
      <c r="C78" s="29" t="s">
        <v>73</v>
      </c>
      <c r="D78" s="30">
        <v>2</v>
      </c>
      <c r="E78" s="31">
        <f>D78</f>
        <v>2</v>
      </c>
      <c r="F78" s="47"/>
      <c r="G78" s="47"/>
      <c r="H78" s="30"/>
      <c r="I78" s="30"/>
      <c r="J78" s="30"/>
    </row>
    <row r="79" spans="1:10" ht="17.149999999999999" customHeight="1" x14ac:dyDescent="0.35">
      <c r="A79" s="79">
        <v>2</v>
      </c>
      <c r="B79" s="30" t="s">
        <v>202</v>
      </c>
      <c r="C79" s="29" t="s">
        <v>77</v>
      </c>
      <c r="D79" s="30">
        <v>3</v>
      </c>
      <c r="E79" s="31">
        <v>3</v>
      </c>
      <c r="F79" s="30"/>
      <c r="G79" s="47"/>
      <c r="H79" s="30"/>
      <c r="I79" s="30"/>
      <c r="J79" s="36"/>
    </row>
    <row r="80" spans="1:10" ht="17.149999999999999" customHeight="1" x14ac:dyDescent="0.35">
      <c r="A80" s="79">
        <v>3</v>
      </c>
      <c r="B80" s="30" t="s">
        <v>201</v>
      </c>
      <c r="C80" s="29" t="s">
        <v>76</v>
      </c>
      <c r="D80" s="30">
        <v>3</v>
      </c>
      <c r="E80" s="31">
        <v>3</v>
      </c>
      <c r="F80" s="30"/>
      <c r="G80" s="30"/>
      <c r="H80" s="47"/>
      <c r="I80" s="39"/>
      <c r="J80" s="43"/>
    </row>
    <row r="81" spans="1:10" ht="17.149999999999999" customHeight="1" x14ac:dyDescent="0.35">
      <c r="A81" s="79">
        <v>4</v>
      </c>
      <c r="B81" s="30" t="s">
        <v>199</v>
      </c>
      <c r="C81" s="29" t="s">
        <v>74</v>
      </c>
      <c r="D81" s="30">
        <v>2</v>
      </c>
      <c r="E81" s="31">
        <f>D81</f>
        <v>2</v>
      </c>
      <c r="F81" s="30"/>
      <c r="G81" s="30"/>
      <c r="H81" s="47"/>
      <c r="I81" s="39"/>
      <c r="J81" s="30"/>
    </row>
    <row r="82" spans="1:10" ht="17.149999999999999" customHeight="1" x14ac:dyDescent="0.35">
      <c r="A82" s="79">
        <v>5</v>
      </c>
      <c r="B82" s="30" t="s">
        <v>203</v>
      </c>
      <c r="C82" s="29" t="s">
        <v>78</v>
      </c>
      <c r="D82" s="30">
        <v>3</v>
      </c>
      <c r="E82" s="31">
        <f>D82</f>
        <v>3</v>
      </c>
      <c r="F82" s="30"/>
      <c r="G82" s="30"/>
      <c r="H82" s="47"/>
      <c r="I82" s="39"/>
      <c r="J82" s="30"/>
    </row>
    <row r="83" spans="1:10" ht="17.149999999999999" customHeight="1" x14ac:dyDescent="0.35">
      <c r="A83" s="79">
        <v>6</v>
      </c>
      <c r="B83" s="30" t="s">
        <v>205</v>
      </c>
      <c r="C83" s="39" t="s">
        <v>80</v>
      </c>
      <c r="D83" s="30">
        <v>2</v>
      </c>
      <c r="E83" s="31">
        <f>D83</f>
        <v>2</v>
      </c>
      <c r="F83" s="47"/>
      <c r="G83" s="47"/>
      <c r="H83" s="30"/>
      <c r="I83" s="30"/>
      <c r="J83" s="36"/>
    </row>
    <row r="84" spans="1:10" ht="17.149999999999999" customHeight="1" x14ac:dyDescent="0.35">
      <c r="A84" s="79">
        <v>7</v>
      </c>
      <c r="B84" s="30" t="s">
        <v>200</v>
      </c>
      <c r="C84" s="29" t="s">
        <v>75</v>
      </c>
      <c r="D84" s="30">
        <v>2</v>
      </c>
      <c r="E84" s="31">
        <f>D84</f>
        <v>2</v>
      </c>
      <c r="F84" s="30"/>
      <c r="G84" s="30"/>
      <c r="H84" s="47"/>
      <c r="I84" s="39"/>
      <c r="J84" s="30"/>
    </row>
    <row r="85" spans="1:10" ht="14" x14ac:dyDescent="0.35">
      <c r="A85" s="79">
        <v>8</v>
      </c>
      <c r="B85" s="30" t="s">
        <v>204</v>
      </c>
      <c r="C85" s="29" t="s">
        <v>79</v>
      </c>
      <c r="D85" s="30">
        <v>3</v>
      </c>
      <c r="E85" s="31">
        <f>D85</f>
        <v>3</v>
      </c>
      <c r="F85" s="30"/>
      <c r="G85" s="30"/>
      <c r="H85" s="47"/>
      <c r="I85" s="39"/>
      <c r="J85" s="43"/>
    </row>
    <row r="86" spans="1:10" ht="17.149999999999999" customHeight="1" x14ac:dyDescent="0.35">
      <c r="A86" s="6"/>
      <c r="B86" s="170" t="s">
        <v>82</v>
      </c>
      <c r="C86" s="170"/>
      <c r="D86" s="46"/>
      <c r="E86" s="46"/>
      <c r="F86" s="30"/>
      <c r="G86" s="30"/>
      <c r="H86" s="47"/>
      <c r="I86" s="39"/>
      <c r="J86" s="31"/>
    </row>
    <row r="87" spans="1:10" ht="17.149999999999999" customHeight="1" x14ac:dyDescent="0.35">
      <c r="A87" s="79">
        <v>1</v>
      </c>
      <c r="B87" s="30" t="s">
        <v>207</v>
      </c>
      <c r="C87" s="45" t="s">
        <v>84</v>
      </c>
      <c r="D87" s="46">
        <v>2</v>
      </c>
      <c r="E87" s="31">
        <f t="shared" ref="E87:E94" si="13">D87</f>
        <v>2</v>
      </c>
      <c r="F87" s="30"/>
      <c r="G87" s="30"/>
      <c r="H87" s="47"/>
      <c r="I87" s="39"/>
      <c r="J87" s="43"/>
    </row>
    <row r="88" spans="1:10" ht="17.149999999999999" customHeight="1" x14ac:dyDescent="0.35">
      <c r="A88" s="79">
        <v>2</v>
      </c>
      <c r="B88" s="30" t="s">
        <v>206</v>
      </c>
      <c r="C88" s="48" t="s">
        <v>83</v>
      </c>
      <c r="D88" s="46">
        <v>2</v>
      </c>
      <c r="E88" s="31">
        <f t="shared" si="13"/>
        <v>2</v>
      </c>
      <c r="F88" s="30"/>
      <c r="G88" s="30"/>
      <c r="H88" s="47"/>
      <c r="I88" s="39"/>
      <c r="J88" s="43"/>
    </row>
    <row r="89" spans="1:10" ht="17.149999999999999" customHeight="1" x14ac:dyDescent="0.35">
      <c r="A89" s="79">
        <v>3</v>
      </c>
      <c r="B89" s="30" t="s">
        <v>209</v>
      </c>
      <c r="C89" s="45" t="s">
        <v>86</v>
      </c>
      <c r="D89" s="46">
        <v>3</v>
      </c>
      <c r="E89" s="31">
        <f t="shared" si="13"/>
        <v>3</v>
      </c>
      <c r="F89" s="30"/>
      <c r="G89" s="30"/>
      <c r="H89" s="47"/>
      <c r="I89" s="39"/>
      <c r="J89" s="36" t="s">
        <v>160</v>
      </c>
    </row>
    <row r="90" spans="1:10" ht="17.149999999999999" customHeight="1" x14ac:dyDescent="0.35">
      <c r="A90" s="79">
        <v>4</v>
      </c>
      <c r="B90" s="30" t="s">
        <v>208</v>
      </c>
      <c r="C90" s="45" t="s">
        <v>85</v>
      </c>
      <c r="D90" s="46">
        <v>3</v>
      </c>
      <c r="E90" s="31">
        <f t="shared" si="13"/>
        <v>3</v>
      </c>
      <c r="F90" s="30"/>
      <c r="G90" s="30"/>
      <c r="H90" s="47"/>
      <c r="I90" s="39"/>
      <c r="J90" s="43"/>
    </row>
    <row r="91" spans="1:10" ht="17.149999999999999" customHeight="1" x14ac:dyDescent="0.35">
      <c r="A91" s="79">
        <v>5</v>
      </c>
      <c r="B91" s="30" t="s">
        <v>213</v>
      </c>
      <c r="C91" s="45" t="s">
        <v>90</v>
      </c>
      <c r="D91" s="46">
        <v>2</v>
      </c>
      <c r="E91" s="31">
        <f t="shared" si="13"/>
        <v>2</v>
      </c>
      <c r="F91" s="30"/>
      <c r="G91" s="30"/>
      <c r="H91" s="47"/>
      <c r="I91" s="39"/>
      <c r="J91" s="36"/>
    </row>
    <row r="92" spans="1:10" ht="17.149999999999999" customHeight="1" x14ac:dyDescent="0.35">
      <c r="A92" s="79">
        <v>6</v>
      </c>
      <c r="B92" s="30" t="s">
        <v>210</v>
      </c>
      <c r="C92" s="45" t="s">
        <v>87</v>
      </c>
      <c r="D92" s="46">
        <v>2</v>
      </c>
      <c r="E92" s="31">
        <f t="shared" si="13"/>
        <v>2</v>
      </c>
      <c r="F92" s="30"/>
      <c r="G92" s="30"/>
      <c r="H92" s="47"/>
      <c r="I92" s="39"/>
      <c r="J92" s="36"/>
    </row>
    <row r="93" spans="1:10" ht="17.149999999999999" customHeight="1" x14ac:dyDescent="0.35">
      <c r="A93" s="79">
        <v>7</v>
      </c>
      <c r="B93" s="30" t="s">
        <v>212</v>
      </c>
      <c r="C93" s="45" t="s">
        <v>89</v>
      </c>
      <c r="D93" s="46">
        <v>3</v>
      </c>
      <c r="E93" s="31">
        <f t="shared" si="13"/>
        <v>3</v>
      </c>
      <c r="F93" s="30"/>
      <c r="G93" s="30"/>
      <c r="H93" s="47"/>
      <c r="I93" s="39"/>
      <c r="J93" s="36"/>
    </row>
    <row r="94" spans="1:10" ht="14" x14ac:dyDescent="0.35">
      <c r="A94" s="79">
        <v>8</v>
      </c>
      <c r="B94" s="30" t="s">
        <v>211</v>
      </c>
      <c r="C94" s="45" t="s">
        <v>88</v>
      </c>
      <c r="D94" s="46">
        <v>3</v>
      </c>
      <c r="E94" s="31">
        <f t="shared" si="13"/>
        <v>3</v>
      </c>
      <c r="F94" s="30"/>
      <c r="G94" s="30"/>
      <c r="H94" s="47"/>
      <c r="I94" s="39"/>
      <c r="J94" s="43"/>
    </row>
    <row r="95" spans="1:10" ht="17.149999999999999" customHeight="1" x14ac:dyDescent="0.35">
      <c r="A95" s="164" t="s">
        <v>111</v>
      </c>
      <c r="B95" s="164"/>
      <c r="C95" s="164"/>
      <c r="D95" s="42">
        <f>SUM(D96:D97)</f>
        <v>17</v>
      </c>
      <c r="E95" s="42">
        <f t="shared" ref="E95:I95" si="14">SUM(E96:E97)</f>
        <v>0</v>
      </c>
      <c r="F95" s="42">
        <f t="shared" si="14"/>
        <v>0</v>
      </c>
      <c r="G95" s="42">
        <f t="shared" si="14"/>
        <v>5</v>
      </c>
      <c r="H95" s="42">
        <f t="shared" si="14"/>
        <v>0</v>
      </c>
      <c r="I95" s="42">
        <f t="shared" si="14"/>
        <v>12</v>
      </c>
      <c r="J95" s="35"/>
    </row>
    <row r="96" spans="1:10" ht="17.149999999999999" customHeight="1" x14ac:dyDescent="0.35">
      <c r="A96" s="79">
        <v>1</v>
      </c>
      <c r="B96" s="97" t="s">
        <v>226</v>
      </c>
      <c r="C96" s="39" t="s">
        <v>148</v>
      </c>
      <c r="D96" s="94">
        <v>5</v>
      </c>
      <c r="E96" s="95"/>
      <c r="F96" s="96"/>
      <c r="G96" s="95">
        <v>5</v>
      </c>
      <c r="H96" s="94"/>
      <c r="I96" s="94"/>
      <c r="J96" s="36"/>
    </row>
    <row r="97" spans="1:10" s="84" customFormat="1" ht="17.149999999999999" customHeight="1" x14ac:dyDescent="0.35">
      <c r="A97" s="79">
        <v>2</v>
      </c>
      <c r="B97" s="97" t="s">
        <v>227</v>
      </c>
      <c r="C97" s="50" t="s">
        <v>149</v>
      </c>
      <c r="D97" s="82">
        <v>12</v>
      </c>
      <c r="E97" s="82"/>
      <c r="F97" s="82"/>
      <c r="G97" s="82"/>
      <c r="H97" s="82"/>
      <c r="I97" s="94">
        <v>12</v>
      </c>
      <c r="J97" s="83"/>
    </row>
    <row r="98" spans="1:10" s="84" customFormat="1" ht="17.149999999999999" customHeight="1" x14ac:dyDescent="0.35">
      <c r="A98" s="79"/>
      <c r="B98" s="30"/>
      <c r="C98" s="137" t="s">
        <v>231</v>
      </c>
      <c r="D98" s="106">
        <v>12</v>
      </c>
      <c r="E98" s="82"/>
      <c r="F98" s="82"/>
      <c r="G98" s="82"/>
      <c r="H98" s="82"/>
      <c r="I98" s="94"/>
      <c r="J98" s="83"/>
    </row>
    <row r="99" spans="1:10" s="84" customFormat="1" ht="17.149999999999999" customHeight="1" x14ac:dyDescent="0.35">
      <c r="A99" s="79">
        <v>1</v>
      </c>
      <c r="B99" s="30" t="s">
        <v>190</v>
      </c>
      <c r="C99" s="50" t="s">
        <v>70</v>
      </c>
      <c r="D99" s="91">
        <v>3</v>
      </c>
      <c r="E99" s="91">
        <v>3</v>
      </c>
      <c r="F99" s="38"/>
      <c r="G99" s="38"/>
      <c r="H99" s="38"/>
      <c r="I99" s="38"/>
      <c r="J99" s="83"/>
    </row>
    <row r="100" spans="1:10" s="84" customFormat="1" ht="17.149999999999999" customHeight="1" x14ac:dyDescent="0.35">
      <c r="A100" s="79">
        <v>2</v>
      </c>
      <c r="B100" s="30" t="s">
        <v>197</v>
      </c>
      <c r="C100" s="50" t="s">
        <v>120</v>
      </c>
      <c r="D100" s="91">
        <v>3</v>
      </c>
      <c r="E100" s="91">
        <v>3</v>
      </c>
      <c r="F100" s="38"/>
      <c r="G100" s="38"/>
      <c r="H100" s="38"/>
      <c r="I100" s="38"/>
      <c r="J100" s="83"/>
    </row>
    <row r="101" spans="1:10" s="84" customFormat="1" ht="17.149999999999999" customHeight="1" x14ac:dyDescent="0.35">
      <c r="A101" s="79">
        <v>3</v>
      </c>
      <c r="B101" s="30" t="s">
        <v>191</v>
      </c>
      <c r="C101" s="50" t="s">
        <v>223</v>
      </c>
      <c r="D101" s="91">
        <v>3</v>
      </c>
      <c r="E101" s="91">
        <v>3</v>
      </c>
      <c r="F101" s="38"/>
      <c r="G101" s="38"/>
      <c r="H101" s="38"/>
      <c r="I101" s="38"/>
      <c r="J101" s="83"/>
    </row>
    <row r="102" spans="1:10" s="84" customFormat="1" ht="17.149999999999999" customHeight="1" x14ac:dyDescent="0.35">
      <c r="A102" s="79">
        <v>4</v>
      </c>
      <c r="B102" s="30" t="s">
        <v>194</v>
      </c>
      <c r="C102" s="50" t="s">
        <v>121</v>
      </c>
      <c r="D102" s="91">
        <v>3</v>
      </c>
      <c r="E102" s="91">
        <v>3</v>
      </c>
      <c r="F102" s="38"/>
      <c r="G102" s="38"/>
      <c r="H102" s="38"/>
      <c r="I102" s="38"/>
      <c r="J102" s="83"/>
    </row>
    <row r="103" spans="1:10" ht="17.149999999999999" customHeight="1" x14ac:dyDescent="0.35">
      <c r="A103" s="173" t="s">
        <v>114</v>
      </c>
      <c r="B103" s="173"/>
      <c r="C103" s="173"/>
      <c r="D103" s="13">
        <f t="shared" ref="D103:I103" si="15">SUM(D104:D110)</f>
        <v>11</v>
      </c>
      <c r="E103" s="13">
        <f t="shared" si="15"/>
        <v>6</v>
      </c>
      <c r="F103" s="13">
        <f t="shared" si="15"/>
        <v>5</v>
      </c>
      <c r="G103" s="13">
        <f t="shared" si="15"/>
        <v>0</v>
      </c>
      <c r="H103" s="13">
        <f t="shared" si="15"/>
        <v>0</v>
      </c>
      <c r="I103" s="13">
        <f t="shared" si="15"/>
        <v>0</v>
      </c>
      <c r="J103" s="14"/>
    </row>
    <row r="104" spans="1:10" ht="17.149999999999999" customHeight="1" x14ac:dyDescent="0.35">
      <c r="A104" s="115">
        <v>1</v>
      </c>
      <c r="B104" s="158" t="s">
        <v>228</v>
      </c>
      <c r="C104" s="12" t="s">
        <v>220</v>
      </c>
      <c r="D104" s="6">
        <v>8</v>
      </c>
      <c r="E104" s="6">
        <v>6</v>
      </c>
      <c r="F104" s="6">
        <v>2</v>
      </c>
      <c r="G104" s="6"/>
      <c r="H104" s="6"/>
      <c r="I104" s="6"/>
      <c r="J104" s="6"/>
    </row>
    <row r="105" spans="1:10" ht="17.149999999999999" customHeight="1" x14ac:dyDescent="0.35">
      <c r="A105" s="115">
        <v>2</v>
      </c>
      <c r="B105" s="16" t="s">
        <v>150</v>
      </c>
      <c r="C105" s="12" t="s">
        <v>9</v>
      </c>
      <c r="D105" s="6">
        <v>1</v>
      </c>
      <c r="E105" s="6"/>
      <c r="F105" s="6">
        <v>1</v>
      </c>
      <c r="G105" s="6"/>
      <c r="H105" s="6"/>
      <c r="I105" s="6"/>
      <c r="J105" s="6"/>
    </row>
    <row r="106" spans="1:10" ht="17.149999999999999" customHeight="1" x14ac:dyDescent="0.35">
      <c r="A106" s="115">
        <v>3</v>
      </c>
      <c r="B106" s="16" t="s">
        <v>151</v>
      </c>
      <c r="C106" s="12" t="s">
        <v>10</v>
      </c>
      <c r="D106" s="6">
        <v>1</v>
      </c>
      <c r="E106" s="6"/>
      <c r="F106" s="6">
        <v>1</v>
      </c>
      <c r="G106" s="6"/>
      <c r="H106" s="6"/>
      <c r="I106" s="6"/>
      <c r="J106" s="16"/>
    </row>
    <row r="107" spans="1:10" s="81" customFormat="1" ht="17.149999999999999" customHeight="1" x14ac:dyDescent="0.35">
      <c r="A107" s="115">
        <v>4</v>
      </c>
      <c r="B107" s="16" t="s">
        <v>152</v>
      </c>
      <c r="C107" s="12" t="s">
        <v>11</v>
      </c>
      <c r="D107" s="6">
        <v>1</v>
      </c>
      <c r="E107" s="6"/>
      <c r="F107" s="6">
        <v>1</v>
      </c>
      <c r="G107" s="6"/>
      <c r="H107" s="6"/>
      <c r="I107" s="6"/>
      <c r="J107" s="16"/>
    </row>
    <row r="108" spans="1:10" s="81" customFormat="1" ht="17.149999999999999" customHeight="1" x14ac:dyDescent="0.35">
      <c r="A108" s="115">
        <v>5</v>
      </c>
      <c r="B108" s="10"/>
      <c r="C108" s="18" t="s">
        <v>8</v>
      </c>
      <c r="D108" s="6"/>
      <c r="E108" s="6"/>
      <c r="F108" s="6"/>
      <c r="G108" s="6"/>
      <c r="H108" s="6"/>
      <c r="I108" s="6"/>
      <c r="J108" s="6"/>
    </row>
    <row r="109" spans="1:10" s="81" customFormat="1" ht="17.149999999999999" customHeight="1" x14ac:dyDescent="0.35">
      <c r="A109" s="115">
        <v>6</v>
      </c>
      <c r="B109" s="10"/>
      <c r="C109" s="18" t="s">
        <v>101</v>
      </c>
      <c r="D109" s="6"/>
      <c r="E109" s="6"/>
      <c r="F109" s="6"/>
      <c r="G109" s="6"/>
      <c r="H109" s="6"/>
      <c r="I109" s="6"/>
      <c r="J109" s="6"/>
    </row>
    <row r="110" spans="1:10" s="81" customFormat="1" ht="17.149999999999999" customHeight="1" x14ac:dyDescent="0.35">
      <c r="A110" s="117">
        <v>7</v>
      </c>
      <c r="B110" s="159"/>
      <c r="C110" s="15" t="s">
        <v>100</v>
      </c>
      <c r="D110" s="19"/>
      <c r="E110" s="19"/>
      <c r="F110" s="19"/>
      <c r="G110" s="19"/>
      <c r="H110" s="19"/>
      <c r="I110" s="19"/>
      <c r="J110" s="160"/>
    </row>
    <row r="111" spans="1:10" ht="10.5" customHeight="1" x14ac:dyDescent="0.35">
      <c r="A111" s="116"/>
      <c r="B111" s="54"/>
      <c r="C111" s="53"/>
      <c r="D111" s="7"/>
      <c r="E111" s="7"/>
      <c r="F111" s="7"/>
      <c r="G111" s="7"/>
      <c r="H111" s="7"/>
      <c r="I111" s="7"/>
      <c r="J111" s="7"/>
    </row>
    <row r="112" spans="1:10" ht="17.25" customHeight="1" x14ac:dyDescent="0.35">
      <c r="A112" s="172" t="s">
        <v>234</v>
      </c>
      <c r="B112" s="172"/>
      <c r="C112" s="172"/>
      <c r="D112" s="174" t="s">
        <v>155</v>
      </c>
      <c r="E112" s="174"/>
      <c r="F112" s="174"/>
      <c r="G112" s="174"/>
      <c r="H112" s="174"/>
      <c r="I112" s="174"/>
      <c r="J112" s="174"/>
    </row>
    <row r="113" spans="1:10" ht="17.25" customHeight="1" x14ac:dyDescent="0.35">
      <c r="A113" s="116"/>
      <c r="B113" s="138"/>
      <c r="C113" s="139"/>
      <c r="D113" s="174" t="s">
        <v>153</v>
      </c>
      <c r="E113" s="174"/>
      <c r="F113" s="174"/>
      <c r="G113" s="174"/>
      <c r="H113" s="174"/>
      <c r="I113" s="174"/>
      <c r="J113" s="174"/>
    </row>
    <row r="114" spans="1:10" ht="17.25" customHeight="1" x14ac:dyDescent="0.35">
      <c r="A114" s="116"/>
      <c r="B114" s="138"/>
      <c r="C114" s="139"/>
      <c r="D114" s="140"/>
      <c r="E114" s="140"/>
      <c r="F114" s="140"/>
      <c r="G114" s="140"/>
      <c r="H114" s="140"/>
      <c r="I114" s="140"/>
      <c r="J114" s="140"/>
    </row>
    <row r="115" spans="1:10" ht="17.25" customHeight="1" x14ac:dyDescent="0.35">
      <c r="A115" s="116"/>
      <c r="B115" s="141"/>
      <c r="C115" s="139"/>
      <c r="D115" s="140"/>
      <c r="E115" s="140"/>
      <c r="F115" s="140"/>
      <c r="G115" s="140"/>
      <c r="H115" s="140"/>
      <c r="I115" s="140"/>
      <c r="J115" s="140"/>
    </row>
    <row r="116" spans="1:10" ht="17.25" customHeight="1" x14ac:dyDescent="0.35">
      <c r="A116" s="116"/>
      <c r="B116" s="141"/>
      <c r="C116" s="139"/>
      <c r="D116" s="140"/>
      <c r="E116" s="140"/>
      <c r="F116" s="140"/>
      <c r="G116" s="140"/>
      <c r="H116" s="140"/>
      <c r="I116" s="140"/>
      <c r="J116" s="140"/>
    </row>
    <row r="117" spans="1:10" ht="17.25" customHeight="1" x14ac:dyDescent="0.35">
      <c r="A117" s="116"/>
      <c r="B117" s="141"/>
      <c r="C117" s="139"/>
      <c r="D117" s="140"/>
      <c r="E117" s="140"/>
      <c r="F117" s="140"/>
      <c r="G117" s="140"/>
      <c r="H117" s="140"/>
      <c r="I117" s="140"/>
      <c r="J117" s="140"/>
    </row>
    <row r="118" spans="1:10" ht="17.25" customHeight="1" x14ac:dyDescent="0.35">
      <c r="A118" s="116"/>
      <c r="B118" s="141"/>
      <c r="C118" s="139"/>
      <c r="D118" s="140"/>
      <c r="E118" s="140"/>
      <c r="F118" s="140"/>
      <c r="G118" s="140"/>
      <c r="H118" s="140"/>
      <c r="I118" s="140"/>
      <c r="J118" s="140"/>
    </row>
    <row r="119" spans="1:10" s="142" customFormat="1" ht="17.25" customHeight="1" x14ac:dyDescent="0.35">
      <c r="A119" s="171"/>
      <c r="B119" s="171"/>
      <c r="C119" s="171"/>
      <c r="D119" s="171" t="s">
        <v>230</v>
      </c>
      <c r="E119" s="171"/>
      <c r="F119" s="171"/>
      <c r="G119" s="171"/>
      <c r="H119" s="171"/>
      <c r="I119" s="171"/>
      <c r="J119" s="171"/>
    </row>
    <row r="120" spans="1:10" s="145" customFormat="1" ht="17.25" customHeight="1" x14ac:dyDescent="0.35">
      <c r="A120" s="175"/>
      <c r="B120" s="175"/>
      <c r="C120" s="175"/>
      <c r="D120" s="143"/>
      <c r="E120" s="143"/>
      <c r="F120" s="143"/>
      <c r="G120" s="143"/>
      <c r="H120" s="143"/>
      <c r="I120" s="143"/>
      <c r="J120" s="144"/>
    </row>
    <row r="121" spans="1:10" s="98" customFormat="1" ht="17.25" customHeight="1" x14ac:dyDescent="0.35">
      <c r="A121" s="99"/>
      <c r="B121" s="114"/>
      <c r="C121" s="146"/>
      <c r="D121" s="99"/>
      <c r="E121" s="99"/>
      <c r="F121" s="99"/>
      <c r="G121" s="99"/>
      <c r="H121" s="99"/>
      <c r="I121" s="99"/>
      <c r="J121" s="99"/>
    </row>
    <row r="122" spans="1:10" s="98" customFormat="1" ht="17.25" customHeight="1" x14ac:dyDescent="0.35">
      <c r="A122" s="176"/>
      <c r="B122" s="176"/>
      <c r="C122" s="176"/>
      <c r="D122" s="99"/>
      <c r="E122" s="99"/>
      <c r="F122" s="99"/>
      <c r="G122" s="99"/>
      <c r="H122" s="147"/>
      <c r="I122" s="99"/>
      <c r="J122" s="99"/>
    </row>
    <row r="123" spans="1:10" s="100" customFormat="1" ht="17.25" customHeight="1" x14ac:dyDescent="0.35">
      <c r="A123" s="107"/>
      <c r="B123" s="107"/>
      <c r="C123" s="107"/>
      <c r="H123" s="107"/>
      <c r="J123" s="113"/>
    </row>
    <row r="124" spans="1:10" s="100" customFormat="1" ht="17.25" customHeight="1" x14ac:dyDescent="0.35">
      <c r="A124" s="113"/>
      <c r="B124" s="113"/>
      <c r="C124" s="101"/>
      <c r="J124" s="113"/>
    </row>
    <row r="125" spans="1:10" s="100" customFormat="1" ht="17.25" customHeight="1" x14ac:dyDescent="0.35">
      <c r="A125" s="166"/>
      <c r="B125" s="166"/>
      <c r="C125" s="166"/>
      <c r="J125" s="113"/>
    </row>
    <row r="126" spans="1:10" s="98" customFormat="1" ht="17.25" customHeight="1" x14ac:dyDescent="0.35">
      <c r="A126" s="167"/>
      <c r="B126" s="167"/>
      <c r="C126" s="167"/>
      <c r="H126" s="111"/>
      <c r="J126" s="99"/>
    </row>
  </sheetData>
  <sortState ref="A103:J109">
    <sortCondition ref="C103:C109"/>
  </sortState>
  <mergeCells count="45">
    <mergeCell ref="D36:D39"/>
    <mergeCell ref="D40:D43"/>
    <mergeCell ref="D44:D47"/>
    <mergeCell ref="E36:E39"/>
    <mergeCell ref="E40:E43"/>
    <mergeCell ref="E44:E47"/>
    <mergeCell ref="D113:J113"/>
    <mergeCell ref="D119:J119"/>
    <mergeCell ref="A120:C120"/>
    <mergeCell ref="A122:C122"/>
    <mergeCell ref="A1:J1"/>
    <mergeCell ref="A2:J2"/>
    <mergeCell ref="A3:J3"/>
    <mergeCell ref="A10:A11"/>
    <mergeCell ref="B10:B11"/>
    <mergeCell ref="C10:C11"/>
    <mergeCell ref="D10:I10"/>
    <mergeCell ref="J10:J11"/>
    <mergeCell ref="D112:J112"/>
    <mergeCell ref="A28:C28"/>
    <mergeCell ref="A32:C32"/>
    <mergeCell ref="A35:C35"/>
    <mergeCell ref="A125:C125"/>
    <mergeCell ref="A126:C126"/>
    <mergeCell ref="A5:B5"/>
    <mergeCell ref="A6:B6"/>
    <mergeCell ref="A8:B8"/>
    <mergeCell ref="A12:C12"/>
    <mergeCell ref="A13:C13"/>
    <mergeCell ref="A14:C14"/>
    <mergeCell ref="A21:C21"/>
    <mergeCell ref="A22:C22"/>
    <mergeCell ref="B77:C77"/>
    <mergeCell ref="B86:C86"/>
    <mergeCell ref="A119:C119"/>
    <mergeCell ref="A112:C112"/>
    <mergeCell ref="A103:C103"/>
    <mergeCell ref="A25:C25"/>
    <mergeCell ref="A76:C76"/>
    <mergeCell ref="A95:C95"/>
    <mergeCell ref="A48:C48"/>
    <mergeCell ref="A49:C49"/>
    <mergeCell ref="A63:C63"/>
    <mergeCell ref="A64:C64"/>
    <mergeCell ref="A70:C70"/>
  </mergeCells>
  <pageMargins left="0.5" right="0.33" top="0.32" bottom="0.42" header="0.22" footer="0.3"/>
  <pageSetup orientation="portrait" r:id="rId1"/>
  <headerFooter>
    <oddFooter>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7169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50800</xdr:rowOff>
              </from>
              <to>
                <xdr:col>1</xdr:col>
                <xdr:colOff>552450</xdr:colOff>
                <xdr:row>3</xdr:row>
                <xdr:rowOff>95250</xdr:rowOff>
              </to>
            </anchor>
          </objectPr>
        </oleObject>
      </mc:Choice>
      <mc:Fallback>
        <oleObject progId="StaticMetafile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L117"/>
  <sheetViews>
    <sheetView tabSelected="1" topLeftCell="A7" zoomScale="90" zoomScaleNormal="90" workbookViewId="0">
      <selection activeCell="G51" sqref="G51"/>
    </sheetView>
  </sheetViews>
  <sheetFormatPr defaultColWidth="9" defaultRowHeight="14" x14ac:dyDescent="0.35"/>
  <cols>
    <col min="1" max="1" width="5.26953125" style="69" customWidth="1"/>
    <col min="2" max="2" width="9.1796875" style="69" customWidth="1"/>
    <col min="3" max="3" width="49.26953125" style="69" customWidth="1"/>
    <col min="4" max="4" width="13.453125" style="69" customWidth="1"/>
    <col min="5" max="5" width="7.453125" style="69" customWidth="1"/>
    <col min="6" max="9" width="5" style="69" customWidth="1"/>
    <col min="10" max="10" width="8.1796875" style="69" bestFit="1" customWidth="1"/>
    <col min="11" max="11" width="15.54296875" style="71" bestFit="1" customWidth="1"/>
    <col min="12" max="12" width="8.26953125" style="69" bestFit="1" customWidth="1"/>
    <col min="13" max="251" width="9.1796875" style="69" customWidth="1"/>
    <col min="252" max="252" width="5.26953125" style="69" customWidth="1"/>
    <col min="253" max="16384" width="9" style="69"/>
  </cols>
  <sheetData>
    <row r="2" spans="1:12" ht="16.5" x14ac:dyDescent="0.35">
      <c r="A2" s="192" t="s">
        <v>131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22.5" customHeight="1" x14ac:dyDescent="0.35">
      <c r="A3" s="171" t="s">
        <v>242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5" spans="1:12" x14ac:dyDescent="0.35">
      <c r="A5" s="69" t="s">
        <v>1</v>
      </c>
      <c r="C5" s="70" t="s">
        <v>50</v>
      </c>
    </row>
    <row r="6" spans="1:12" x14ac:dyDescent="0.35">
      <c r="A6" s="69" t="s">
        <v>2</v>
      </c>
      <c r="B6" s="71"/>
      <c r="C6" s="52">
        <v>7310301</v>
      </c>
      <c r="D6" s="71"/>
      <c r="E6" s="71"/>
      <c r="F6" s="71"/>
      <c r="G6" s="71"/>
      <c r="H6" s="71"/>
      <c r="I6" s="71"/>
    </row>
    <row r="7" spans="1:12" x14ac:dyDescent="0.35">
      <c r="A7" s="69" t="s">
        <v>12</v>
      </c>
      <c r="C7" s="72" t="s">
        <v>134</v>
      </c>
      <c r="E7" s="193" t="s">
        <v>218</v>
      </c>
      <c r="F7" s="193"/>
      <c r="G7" s="193"/>
      <c r="H7" s="70">
        <f>E11+E17+E23+E29+E39+E50+E63+E80+E95</f>
        <v>134</v>
      </c>
    </row>
    <row r="8" spans="1:12" ht="6" customHeight="1" x14ac:dyDescent="0.35">
      <c r="B8" s="70"/>
      <c r="J8" s="71"/>
    </row>
    <row r="9" spans="1:12" s="73" customFormat="1" ht="21.75" customHeight="1" x14ac:dyDescent="0.35">
      <c r="A9" s="191" t="s">
        <v>233</v>
      </c>
      <c r="B9" s="191" t="s">
        <v>14</v>
      </c>
      <c r="C9" s="191" t="s">
        <v>3</v>
      </c>
      <c r="D9" s="191" t="s">
        <v>241</v>
      </c>
      <c r="E9" s="191" t="s">
        <v>4</v>
      </c>
      <c r="F9" s="191" t="s">
        <v>15</v>
      </c>
      <c r="G9" s="191"/>
      <c r="H9" s="191"/>
      <c r="I9" s="191"/>
      <c r="J9" s="191"/>
      <c r="K9" s="191" t="s">
        <v>16</v>
      </c>
      <c r="L9" s="191" t="s">
        <v>17</v>
      </c>
    </row>
    <row r="10" spans="1:12" ht="28" x14ac:dyDescent="0.35">
      <c r="A10" s="191"/>
      <c r="B10" s="191"/>
      <c r="C10" s="191"/>
      <c r="D10" s="191"/>
      <c r="E10" s="191"/>
      <c r="F10" s="55" t="s">
        <v>5</v>
      </c>
      <c r="G10" s="55" t="s">
        <v>115</v>
      </c>
      <c r="H10" s="55" t="s">
        <v>13</v>
      </c>
      <c r="I10" s="55" t="s">
        <v>18</v>
      </c>
      <c r="J10" s="55" t="s">
        <v>19</v>
      </c>
      <c r="K10" s="191"/>
      <c r="L10" s="191"/>
    </row>
    <row r="11" spans="1:12" s="123" customFormat="1" ht="16.5" customHeight="1" x14ac:dyDescent="0.35">
      <c r="A11" s="56" t="s">
        <v>20</v>
      </c>
      <c r="B11" s="119"/>
      <c r="C11" s="120"/>
      <c r="D11" s="120"/>
      <c r="E11" s="121">
        <f>SUM(E12:E16)</f>
        <v>12</v>
      </c>
      <c r="F11" s="121">
        <f t="shared" ref="F11:J11" si="0">SUM(F12:F16)</f>
        <v>11</v>
      </c>
      <c r="G11" s="121">
        <f t="shared" si="0"/>
        <v>0</v>
      </c>
      <c r="H11" s="121">
        <f t="shared" si="0"/>
        <v>1</v>
      </c>
      <c r="I11" s="121">
        <f t="shared" si="0"/>
        <v>0</v>
      </c>
      <c r="J11" s="121">
        <f t="shared" si="0"/>
        <v>0</v>
      </c>
      <c r="K11" s="121"/>
      <c r="L11" s="120"/>
    </row>
    <row r="12" spans="1:12" s="74" customFormat="1" ht="16.5" customHeight="1" x14ac:dyDescent="0.35">
      <c r="A12" s="125" t="s">
        <v>21</v>
      </c>
      <c r="B12" s="30" t="s">
        <v>164</v>
      </c>
      <c r="C12" s="11" t="s">
        <v>25</v>
      </c>
      <c r="D12" s="57" t="s">
        <v>22</v>
      </c>
      <c r="E12" s="126">
        <v>3</v>
      </c>
      <c r="F12" s="57">
        <v>3</v>
      </c>
      <c r="G12" s="57"/>
      <c r="H12" s="57"/>
      <c r="I12" s="57"/>
      <c r="J12" s="57"/>
      <c r="K12" s="57" t="s">
        <v>23</v>
      </c>
      <c r="L12" s="58"/>
    </row>
    <row r="13" spans="1:12" s="74" customFormat="1" ht="16.5" customHeight="1" x14ac:dyDescent="0.35">
      <c r="A13" s="125" t="s">
        <v>24</v>
      </c>
      <c r="B13" s="30" t="s">
        <v>159</v>
      </c>
      <c r="C13" s="11" t="s">
        <v>91</v>
      </c>
      <c r="D13" s="57" t="s">
        <v>22</v>
      </c>
      <c r="E13" s="57">
        <v>3</v>
      </c>
      <c r="F13" s="57">
        <v>3</v>
      </c>
      <c r="G13" s="57"/>
      <c r="H13" s="57"/>
      <c r="I13" s="57"/>
      <c r="J13" s="57"/>
      <c r="K13" s="57" t="s">
        <v>23</v>
      </c>
      <c r="L13" s="58"/>
    </row>
    <row r="14" spans="1:12" s="74" customFormat="1" ht="16.5" customHeight="1" x14ac:dyDescent="0.35">
      <c r="A14" s="125" t="s">
        <v>26</v>
      </c>
      <c r="B14" s="30" t="s">
        <v>156</v>
      </c>
      <c r="C14" s="59" t="s">
        <v>7</v>
      </c>
      <c r="D14" s="57" t="s">
        <v>22</v>
      </c>
      <c r="E14" s="57">
        <v>3</v>
      </c>
      <c r="F14" s="57">
        <v>3</v>
      </c>
      <c r="G14" s="57"/>
      <c r="H14" s="57"/>
      <c r="I14" s="57"/>
      <c r="J14" s="57"/>
      <c r="K14" s="57" t="s">
        <v>23</v>
      </c>
      <c r="L14" s="58"/>
    </row>
    <row r="15" spans="1:12" s="74" customFormat="1" ht="16.5" customHeight="1" x14ac:dyDescent="0.35">
      <c r="A15" s="125" t="s">
        <v>27</v>
      </c>
      <c r="B15" s="30" t="s">
        <v>175</v>
      </c>
      <c r="C15" s="51" t="s">
        <v>136</v>
      </c>
      <c r="D15" s="57" t="s">
        <v>22</v>
      </c>
      <c r="E15" s="57">
        <v>2</v>
      </c>
      <c r="F15" s="57">
        <v>2</v>
      </c>
      <c r="G15" s="57"/>
      <c r="H15" s="57"/>
      <c r="I15" s="57"/>
      <c r="J15" s="57"/>
      <c r="K15" s="57" t="s">
        <v>214</v>
      </c>
      <c r="L15" s="58"/>
    </row>
    <row r="16" spans="1:12" s="74" customFormat="1" ht="16.5" customHeight="1" x14ac:dyDescent="0.35">
      <c r="A16" s="125" t="s">
        <v>28</v>
      </c>
      <c r="B16" s="30" t="s">
        <v>142</v>
      </c>
      <c r="C16" s="51" t="s">
        <v>143</v>
      </c>
      <c r="D16" s="57" t="s">
        <v>22</v>
      </c>
      <c r="E16" s="57">
        <v>1</v>
      </c>
      <c r="F16" s="57"/>
      <c r="G16" s="57"/>
      <c r="H16" s="57">
        <v>1</v>
      </c>
      <c r="I16" s="57"/>
      <c r="J16" s="57"/>
      <c r="K16" s="57" t="s">
        <v>214</v>
      </c>
      <c r="L16" s="58"/>
    </row>
    <row r="17" spans="1:12" s="123" customFormat="1" ht="16.5" customHeight="1" x14ac:dyDescent="0.35">
      <c r="A17" s="127" t="s">
        <v>30</v>
      </c>
      <c r="B17" s="128"/>
      <c r="C17" s="124"/>
      <c r="D17" s="124"/>
      <c r="E17" s="122">
        <f>SUM(E18:E22)</f>
        <v>15</v>
      </c>
      <c r="F17" s="122">
        <f t="shared" ref="F17:J17" si="1">SUM(F18:F22)</f>
        <v>14</v>
      </c>
      <c r="G17" s="122">
        <f t="shared" si="1"/>
        <v>0</v>
      </c>
      <c r="H17" s="122">
        <f t="shared" si="1"/>
        <v>0</v>
      </c>
      <c r="I17" s="122">
        <f t="shared" si="1"/>
        <v>0</v>
      </c>
      <c r="J17" s="122">
        <f t="shared" si="1"/>
        <v>0</v>
      </c>
      <c r="K17" s="122"/>
      <c r="L17" s="124"/>
    </row>
    <row r="18" spans="1:12" s="74" customFormat="1" ht="16.5" customHeight="1" x14ac:dyDescent="0.35">
      <c r="A18" s="125" t="s">
        <v>21</v>
      </c>
      <c r="B18" s="201" t="s">
        <v>244</v>
      </c>
      <c r="C18" s="202" t="s">
        <v>245</v>
      </c>
      <c r="D18" s="57" t="s">
        <v>22</v>
      </c>
      <c r="E18" s="57">
        <v>3</v>
      </c>
      <c r="F18" s="57">
        <v>2</v>
      </c>
      <c r="G18" s="57"/>
      <c r="H18" s="57"/>
      <c r="I18" s="57"/>
      <c r="J18" s="57"/>
      <c r="K18" s="57" t="s">
        <v>23</v>
      </c>
      <c r="L18" s="58"/>
    </row>
    <row r="19" spans="1:12" s="74" customFormat="1" ht="16.5" customHeight="1" x14ac:dyDescent="0.35">
      <c r="A19" s="125" t="s">
        <v>24</v>
      </c>
      <c r="B19" s="30" t="s">
        <v>157</v>
      </c>
      <c r="C19" s="11" t="s">
        <v>44</v>
      </c>
      <c r="D19" s="57" t="s">
        <v>22</v>
      </c>
      <c r="E19" s="57">
        <v>3</v>
      </c>
      <c r="F19" s="57">
        <v>3</v>
      </c>
      <c r="G19" s="57"/>
      <c r="H19" s="57"/>
      <c r="I19" s="57"/>
      <c r="J19" s="57"/>
      <c r="K19" s="57" t="s">
        <v>23</v>
      </c>
      <c r="L19" s="58"/>
    </row>
    <row r="20" spans="1:12" s="74" customFormat="1" ht="16.5" customHeight="1" x14ac:dyDescent="0.35">
      <c r="A20" s="125" t="s">
        <v>26</v>
      </c>
      <c r="B20" s="30" t="s">
        <v>161</v>
      </c>
      <c r="C20" s="59" t="s">
        <v>221</v>
      </c>
      <c r="D20" s="57" t="s">
        <v>22</v>
      </c>
      <c r="E20" s="57">
        <v>3</v>
      </c>
      <c r="F20" s="57">
        <v>3</v>
      </c>
      <c r="G20" s="57"/>
      <c r="H20" s="57"/>
      <c r="I20" s="57"/>
      <c r="J20" s="57"/>
      <c r="K20" s="57" t="s">
        <v>23</v>
      </c>
      <c r="L20" s="58"/>
    </row>
    <row r="21" spans="1:12" s="74" customFormat="1" ht="16.5" customHeight="1" x14ac:dyDescent="0.35">
      <c r="A21" s="125" t="s">
        <v>27</v>
      </c>
      <c r="B21" s="30" t="s">
        <v>162</v>
      </c>
      <c r="C21" s="29" t="s">
        <v>49</v>
      </c>
      <c r="D21" s="57" t="s">
        <v>22</v>
      </c>
      <c r="E21" s="57">
        <v>3</v>
      </c>
      <c r="F21" s="57">
        <v>3</v>
      </c>
      <c r="G21" s="57"/>
      <c r="H21" s="57"/>
      <c r="I21" s="57"/>
      <c r="J21" s="57"/>
      <c r="K21" s="57" t="s">
        <v>23</v>
      </c>
      <c r="L21" s="58"/>
    </row>
    <row r="22" spans="1:12" s="74" customFormat="1" ht="16.5" customHeight="1" x14ac:dyDescent="0.35">
      <c r="A22" s="125" t="s">
        <v>28</v>
      </c>
      <c r="B22" s="30" t="s">
        <v>176</v>
      </c>
      <c r="C22" s="51" t="s">
        <v>59</v>
      </c>
      <c r="D22" s="57" t="s">
        <v>22</v>
      </c>
      <c r="E22" s="57">
        <v>3</v>
      </c>
      <c r="F22" s="57">
        <v>3</v>
      </c>
      <c r="G22" s="57"/>
      <c r="H22" s="57"/>
      <c r="I22" s="57"/>
      <c r="J22" s="57"/>
      <c r="K22" s="57" t="s">
        <v>214</v>
      </c>
      <c r="L22" s="58"/>
    </row>
    <row r="23" spans="1:12" s="123" customFormat="1" ht="16.5" customHeight="1" x14ac:dyDescent="0.35">
      <c r="A23" s="127" t="s">
        <v>31</v>
      </c>
      <c r="B23" s="128"/>
      <c r="C23" s="124"/>
      <c r="D23" s="124"/>
      <c r="E23" s="122">
        <f>SUM(E24:E28)</f>
        <v>14</v>
      </c>
      <c r="F23" s="122">
        <f t="shared" ref="F23:J23" si="2">SUM(F24:F28)</f>
        <v>15</v>
      </c>
      <c r="G23" s="122">
        <f t="shared" si="2"/>
        <v>0</v>
      </c>
      <c r="H23" s="122">
        <f t="shared" si="2"/>
        <v>0</v>
      </c>
      <c r="I23" s="122">
        <f t="shared" si="2"/>
        <v>0</v>
      </c>
      <c r="J23" s="122">
        <f t="shared" si="2"/>
        <v>0</v>
      </c>
      <c r="K23" s="122"/>
      <c r="L23" s="124"/>
    </row>
    <row r="24" spans="1:12" s="74" customFormat="1" ht="16.5" customHeight="1" x14ac:dyDescent="0.35">
      <c r="A24" s="125" t="s">
        <v>21</v>
      </c>
      <c r="B24" s="201" t="s">
        <v>246</v>
      </c>
      <c r="C24" s="205" t="s">
        <v>247</v>
      </c>
      <c r="D24" s="57" t="s">
        <v>22</v>
      </c>
      <c r="E24" s="57">
        <v>2</v>
      </c>
      <c r="F24" s="57">
        <v>3</v>
      </c>
      <c r="G24" s="57"/>
      <c r="H24" s="57"/>
      <c r="I24" s="57"/>
      <c r="J24" s="57"/>
      <c r="K24" s="57" t="s">
        <v>23</v>
      </c>
      <c r="L24" s="201" t="s">
        <v>244</v>
      </c>
    </row>
    <row r="25" spans="1:12" s="74" customFormat="1" ht="16.5" customHeight="1" x14ac:dyDescent="0.35">
      <c r="A25" s="125" t="s">
        <v>24</v>
      </c>
      <c r="B25" s="30" t="s">
        <v>163</v>
      </c>
      <c r="C25" s="59" t="s">
        <v>138</v>
      </c>
      <c r="D25" s="57" t="s">
        <v>22</v>
      </c>
      <c r="E25" s="57">
        <v>3</v>
      </c>
      <c r="F25" s="57">
        <v>3</v>
      </c>
      <c r="G25" s="57"/>
      <c r="H25" s="57"/>
      <c r="I25" s="57"/>
      <c r="J25" s="57"/>
      <c r="K25" s="57" t="s">
        <v>23</v>
      </c>
      <c r="L25" s="58"/>
    </row>
    <row r="26" spans="1:12" s="74" customFormat="1" ht="16.5" customHeight="1" x14ac:dyDescent="0.35">
      <c r="A26" s="125" t="s">
        <v>26</v>
      </c>
      <c r="B26" s="30" t="s">
        <v>160</v>
      </c>
      <c r="C26" s="59" t="s">
        <v>92</v>
      </c>
      <c r="D26" s="57" t="s">
        <v>22</v>
      </c>
      <c r="E26" s="57">
        <v>3</v>
      </c>
      <c r="F26" s="57">
        <v>3</v>
      </c>
      <c r="G26" s="57"/>
      <c r="H26" s="57"/>
      <c r="I26" s="57"/>
      <c r="J26" s="57"/>
      <c r="K26" s="57" t="s">
        <v>23</v>
      </c>
      <c r="L26" s="58"/>
    </row>
    <row r="27" spans="1:12" s="74" customFormat="1" ht="16.5" customHeight="1" x14ac:dyDescent="0.35">
      <c r="A27" s="125" t="s">
        <v>27</v>
      </c>
      <c r="B27" s="30" t="s">
        <v>177</v>
      </c>
      <c r="C27" s="51" t="s">
        <v>60</v>
      </c>
      <c r="D27" s="57" t="s">
        <v>22</v>
      </c>
      <c r="E27" s="57">
        <v>3</v>
      </c>
      <c r="F27" s="57">
        <v>3</v>
      </c>
      <c r="G27" s="57"/>
      <c r="H27" s="57"/>
      <c r="I27" s="57"/>
      <c r="J27" s="57"/>
      <c r="K27" s="57" t="s">
        <v>214</v>
      </c>
      <c r="L27" s="58"/>
    </row>
    <row r="28" spans="1:12" s="74" customFormat="1" ht="16.5" customHeight="1" x14ac:dyDescent="0.35">
      <c r="A28" s="125" t="s">
        <v>28</v>
      </c>
      <c r="B28" s="30" t="s">
        <v>186</v>
      </c>
      <c r="C28" s="59" t="s">
        <v>66</v>
      </c>
      <c r="D28" s="57" t="s">
        <v>22</v>
      </c>
      <c r="E28" s="57">
        <v>3</v>
      </c>
      <c r="F28" s="57">
        <v>3</v>
      </c>
      <c r="G28" s="57"/>
      <c r="H28" s="57"/>
      <c r="I28" s="57"/>
      <c r="J28" s="57"/>
      <c r="K28" s="57" t="s">
        <v>214</v>
      </c>
      <c r="L28" s="58"/>
    </row>
    <row r="29" spans="1:12" s="123" customFormat="1" ht="16.5" customHeight="1" x14ac:dyDescent="0.35">
      <c r="A29" s="127" t="s">
        <v>32</v>
      </c>
      <c r="B29" s="128"/>
      <c r="C29" s="124"/>
      <c r="D29" s="124"/>
      <c r="E29" s="122">
        <f>SUM(E30:E38)</f>
        <v>14</v>
      </c>
      <c r="F29" s="122">
        <f t="shared" ref="F29:J29" si="3">SUM(F30:F38)</f>
        <v>14</v>
      </c>
      <c r="G29" s="122">
        <f t="shared" si="3"/>
        <v>0</v>
      </c>
      <c r="H29" s="122">
        <f t="shared" si="3"/>
        <v>0</v>
      </c>
      <c r="I29" s="122">
        <f t="shared" si="3"/>
        <v>0</v>
      </c>
      <c r="J29" s="122">
        <f t="shared" si="3"/>
        <v>0</v>
      </c>
      <c r="K29" s="122"/>
      <c r="L29" s="124"/>
    </row>
    <row r="30" spans="1:12" s="74" customFormat="1" ht="16.5" customHeight="1" x14ac:dyDescent="0.35">
      <c r="A30" s="125" t="s">
        <v>21</v>
      </c>
      <c r="B30" s="201" t="s">
        <v>248</v>
      </c>
      <c r="C30" s="205" t="s">
        <v>249</v>
      </c>
      <c r="D30" s="57" t="s">
        <v>22</v>
      </c>
      <c r="E30" s="57">
        <v>2</v>
      </c>
      <c r="F30" s="57">
        <v>2</v>
      </c>
      <c r="G30" s="57"/>
      <c r="H30" s="57"/>
      <c r="I30" s="57"/>
      <c r="J30" s="57"/>
      <c r="K30" s="57" t="s">
        <v>23</v>
      </c>
      <c r="L30" s="201" t="s">
        <v>246</v>
      </c>
    </row>
    <row r="31" spans="1:12" s="74" customFormat="1" ht="16.5" customHeight="1" x14ac:dyDescent="0.35">
      <c r="A31" s="125" t="s">
        <v>24</v>
      </c>
      <c r="B31" s="30" t="s">
        <v>158</v>
      </c>
      <c r="C31" s="11" t="s">
        <v>232</v>
      </c>
      <c r="D31" s="57" t="s">
        <v>22</v>
      </c>
      <c r="E31" s="57">
        <v>3</v>
      </c>
      <c r="F31" s="57">
        <v>3</v>
      </c>
      <c r="G31" s="57"/>
      <c r="H31" s="57"/>
      <c r="I31" s="57"/>
      <c r="J31" s="57"/>
      <c r="K31" s="57" t="s">
        <v>23</v>
      </c>
      <c r="L31" s="58"/>
    </row>
    <row r="32" spans="1:12" s="74" customFormat="1" ht="16.5" customHeight="1" x14ac:dyDescent="0.35">
      <c r="A32" s="125" t="s">
        <v>26</v>
      </c>
      <c r="B32" s="30" t="s">
        <v>178</v>
      </c>
      <c r="C32" s="60" t="s">
        <v>61</v>
      </c>
      <c r="D32" s="57" t="s">
        <v>22</v>
      </c>
      <c r="E32" s="57">
        <v>2</v>
      </c>
      <c r="F32" s="57">
        <v>2</v>
      </c>
      <c r="G32" s="57"/>
      <c r="H32" s="57"/>
      <c r="I32" s="57"/>
      <c r="J32" s="57"/>
      <c r="K32" s="57" t="s">
        <v>214</v>
      </c>
      <c r="L32" s="58"/>
    </row>
    <row r="33" spans="1:12" s="74" customFormat="1" ht="16.5" customHeight="1" x14ac:dyDescent="0.35">
      <c r="A33" s="125" t="s">
        <v>27</v>
      </c>
      <c r="B33" s="30" t="s">
        <v>179</v>
      </c>
      <c r="C33" s="51" t="s">
        <v>62</v>
      </c>
      <c r="D33" s="57" t="s">
        <v>22</v>
      </c>
      <c r="E33" s="57">
        <v>2</v>
      </c>
      <c r="F33" s="57">
        <v>2</v>
      </c>
      <c r="G33" s="57"/>
      <c r="H33" s="57"/>
      <c r="I33" s="57"/>
      <c r="J33" s="57"/>
      <c r="K33" s="57" t="s">
        <v>214</v>
      </c>
      <c r="L33" s="58"/>
    </row>
    <row r="34" spans="1:12" s="74" customFormat="1" ht="16.5" customHeight="1" x14ac:dyDescent="0.35">
      <c r="A34" s="125" t="s">
        <v>28</v>
      </c>
      <c r="B34" s="30" t="s">
        <v>181</v>
      </c>
      <c r="C34" s="51" t="s">
        <v>141</v>
      </c>
      <c r="D34" s="57" t="s">
        <v>22</v>
      </c>
      <c r="E34" s="57">
        <v>2</v>
      </c>
      <c r="F34" s="57">
        <v>2</v>
      </c>
      <c r="G34" s="57"/>
      <c r="H34" s="57"/>
      <c r="I34" s="57"/>
      <c r="J34" s="57"/>
      <c r="K34" s="57" t="s">
        <v>214</v>
      </c>
      <c r="L34" s="58"/>
    </row>
    <row r="35" spans="1:12" s="74" customFormat="1" ht="16.5" customHeight="1" x14ac:dyDescent="0.35">
      <c r="A35" s="189" t="s">
        <v>29</v>
      </c>
      <c r="B35" s="10"/>
      <c r="C35" s="61" t="s">
        <v>52</v>
      </c>
      <c r="D35" s="186" t="s">
        <v>93</v>
      </c>
      <c r="E35" s="186">
        <v>3</v>
      </c>
      <c r="F35" s="186">
        <v>3</v>
      </c>
      <c r="G35" s="57"/>
      <c r="H35" s="57"/>
      <c r="I35" s="57"/>
      <c r="J35" s="57"/>
      <c r="K35" s="57"/>
      <c r="L35" s="58"/>
    </row>
    <row r="36" spans="1:12" s="74" customFormat="1" ht="16.5" customHeight="1" x14ac:dyDescent="0.35">
      <c r="A36" s="189"/>
      <c r="B36" s="30" t="s">
        <v>166</v>
      </c>
      <c r="C36" s="60" t="s">
        <v>139</v>
      </c>
      <c r="D36" s="186"/>
      <c r="E36" s="186"/>
      <c r="F36" s="186"/>
      <c r="G36" s="57"/>
      <c r="H36" s="57"/>
      <c r="I36" s="57"/>
      <c r="J36" s="57"/>
      <c r="K36" s="57" t="s">
        <v>23</v>
      </c>
      <c r="L36" s="58"/>
    </row>
    <row r="37" spans="1:12" s="75" customFormat="1" ht="16.5" customHeight="1" x14ac:dyDescent="0.35">
      <c r="A37" s="189"/>
      <c r="B37" s="30" t="s">
        <v>167</v>
      </c>
      <c r="C37" s="59" t="s">
        <v>42</v>
      </c>
      <c r="D37" s="186"/>
      <c r="E37" s="186"/>
      <c r="F37" s="186"/>
      <c r="G37" s="57"/>
      <c r="H37" s="57"/>
      <c r="I37" s="57"/>
      <c r="J37" s="57"/>
      <c r="K37" s="57" t="s">
        <v>23</v>
      </c>
      <c r="L37" s="58"/>
    </row>
    <row r="38" spans="1:12" s="74" customFormat="1" ht="16.5" customHeight="1" x14ac:dyDescent="0.35">
      <c r="A38" s="189"/>
      <c r="B38" s="30" t="s">
        <v>168</v>
      </c>
      <c r="C38" s="60" t="s">
        <v>40</v>
      </c>
      <c r="D38" s="186"/>
      <c r="E38" s="186"/>
      <c r="F38" s="186"/>
      <c r="G38" s="57"/>
      <c r="H38" s="57"/>
      <c r="I38" s="57"/>
      <c r="J38" s="57"/>
      <c r="K38" s="57" t="s">
        <v>23</v>
      </c>
      <c r="L38" s="58"/>
    </row>
    <row r="39" spans="1:12" s="123" customFormat="1" ht="16.5" customHeight="1" x14ac:dyDescent="0.35">
      <c r="A39" s="127" t="s">
        <v>33</v>
      </c>
      <c r="B39" s="128"/>
      <c r="C39" s="124"/>
      <c r="D39" s="124"/>
      <c r="E39" s="122">
        <f>SUM(E40:E49)</f>
        <v>13</v>
      </c>
      <c r="F39" s="122">
        <f t="shared" ref="F39:J39" si="4">SUM(F40:F49)</f>
        <v>13</v>
      </c>
      <c r="G39" s="122">
        <f t="shared" si="4"/>
        <v>1</v>
      </c>
      <c r="H39" s="122">
        <f t="shared" si="4"/>
        <v>0</v>
      </c>
      <c r="I39" s="122">
        <f t="shared" si="4"/>
        <v>0</v>
      </c>
      <c r="J39" s="122">
        <f t="shared" si="4"/>
        <v>0</v>
      </c>
      <c r="K39" s="122"/>
      <c r="L39" s="124"/>
    </row>
    <row r="40" spans="1:12" s="74" customFormat="1" ht="16.5" customHeight="1" x14ac:dyDescent="0.35">
      <c r="A40" s="125" t="s">
        <v>21</v>
      </c>
      <c r="B40" s="201" t="s">
        <v>251</v>
      </c>
      <c r="C40" s="205" t="s">
        <v>252</v>
      </c>
      <c r="D40" s="57" t="s">
        <v>22</v>
      </c>
      <c r="E40" s="57">
        <v>2</v>
      </c>
      <c r="F40" s="57">
        <v>3</v>
      </c>
      <c r="G40" s="57"/>
      <c r="H40" s="57"/>
      <c r="I40" s="57"/>
      <c r="J40" s="57"/>
      <c r="K40" s="57" t="s">
        <v>23</v>
      </c>
      <c r="L40" s="201" t="s">
        <v>248</v>
      </c>
    </row>
    <row r="41" spans="1:12" s="74" customFormat="1" ht="16.5" customHeight="1" x14ac:dyDescent="0.35">
      <c r="A41" s="125" t="s">
        <v>24</v>
      </c>
      <c r="B41" s="30" t="s">
        <v>182</v>
      </c>
      <c r="C41" s="51" t="s">
        <v>64</v>
      </c>
      <c r="D41" s="57" t="s">
        <v>22</v>
      </c>
      <c r="E41" s="57">
        <v>3</v>
      </c>
      <c r="F41" s="57">
        <v>3</v>
      </c>
      <c r="G41" s="57"/>
      <c r="H41" s="57"/>
      <c r="I41" s="57"/>
      <c r="J41" s="57"/>
      <c r="K41" s="57" t="s">
        <v>214</v>
      </c>
      <c r="L41" s="58"/>
    </row>
    <row r="42" spans="1:12" s="74" customFormat="1" ht="16.5" customHeight="1" x14ac:dyDescent="0.35">
      <c r="A42" s="125" t="s">
        <v>26</v>
      </c>
      <c r="B42" s="30" t="s">
        <v>183</v>
      </c>
      <c r="C42" s="51" t="s">
        <v>132</v>
      </c>
      <c r="D42" s="57" t="s">
        <v>22</v>
      </c>
      <c r="E42" s="57">
        <v>2</v>
      </c>
      <c r="F42" s="57">
        <v>1</v>
      </c>
      <c r="G42" s="57">
        <v>1</v>
      </c>
      <c r="H42" s="57"/>
      <c r="I42" s="57"/>
      <c r="J42" s="57"/>
      <c r="K42" s="57" t="s">
        <v>214</v>
      </c>
      <c r="L42" s="58"/>
    </row>
    <row r="43" spans="1:12" s="74" customFormat="1" ht="16.5" customHeight="1" x14ac:dyDescent="0.35">
      <c r="A43" s="189" t="s">
        <v>27</v>
      </c>
      <c r="B43" s="10"/>
      <c r="C43" s="61" t="s">
        <v>98</v>
      </c>
      <c r="D43" s="186" t="s">
        <v>93</v>
      </c>
      <c r="E43" s="186">
        <v>3</v>
      </c>
      <c r="F43" s="186">
        <v>3</v>
      </c>
      <c r="G43" s="57"/>
      <c r="H43" s="57"/>
      <c r="I43" s="57"/>
      <c r="J43" s="57"/>
      <c r="K43" s="57"/>
      <c r="L43" s="58"/>
    </row>
    <row r="44" spans="1:12" s="74" customFormat="1" ht="16.5" customHeight="1" x14ac:dyDescent="0.35">
      <c r="A44" s="189"/>
      <c r="B44" s="85" t="s">
        <v>192</v>
      </c>
      <c r="C44" s="90" t="s">
        <v>116</v>
      </c>
      <c r="D44" s="186"/>
      <c r="E44" s="186"/>
      <c r="F44" s="186"/>
      <c r="G44" s="57"/>
      <c r="H44" s="57"/>
      <c r="I44" s="57"/>
      <c r="J44" s="57"/>
      <c r="K44" s="57" t="s">
        <v>214</v>
      </c>
      <c r="L44" s="58"/>
    </row>
    <row r="45" spans="1:12" s="75" customFormat="1" ht="16.5" customHeight="1" x14ac:dyDescent="0.35">
      <c r="A45" s="189"/>
      <c r="B45" s="85" t="s">
        <v>193</v>
      </c>
      <c r="C45" s="86" t="s">
        <v>117</v>
      </c>
      <c r="D45" s="186"/>
      <c r="E45" s="186"/>
      <c r="F45" s="186"/>
      <c r="G45" s="57"/>
      <c r="H45" s="57"/>
      <c r="I45" s="57"/>
      <c r="J45" s="57"/>
      <c r="K45" s="57" t="s">
        <v>214</v>
      </c>
      <c r="L45" s="58"/>
    </row>
    <row r="46" spans="1:12" s="74" customFormat="1" ht="16.5" customHeight="1" x14ac:dyDescent="0.35">
      <c r="A46" s="189" t="s">
        <v>28</v>
      </c>
      <c r="B46" s="10"/>
      <c r="C46" s="61" t="s">
        <v>52</v>
      </c>
      <c r="D46" s="186" t="s">
        <v>93</v>
      </c>
      <c r="E46" s="186">
        <v>3</v>
      </c>
      <c r="F46" s="186">
        <v>3</v>
      </c>
      <c r="G46" s="57"/>
      <c r="H46" s="57"/>
      <c r="I46" s="57"/>
      <c r="J46" s="57"/>
      <c r="K46" s="57"/>
      <c r="L46" s="58"/>
    </row>
    <row r="47" spans="1:12" s="74" customFormat="1" ht="16.5" customHeight="1" x14ac:dyDescent="0.35">
      <c r="A47" s="189"/>
      <c r="B47" s="30" t="s">
        <v>169</v>
      </c>
      <c r="C47" s="60" t="s">
        <v>53</v>
      </c>
      <c r="D47" s="186"/>
      <c r="E47" s="186"/>
      <c r="F47" s="186"/>
      <c r="G47" s="57"/>
      <c r="H47" s="57"/>
      <c r="I47" s="57"/>
      <c r="J47" s="57"/>
      <c r="K47" s="57" t="s">
        <v>23</v>
      </c>
      <c r="L47" s="58"/>
    </row>
    <row r="48" spans="1:12" s="75" customFormat="1" ht="16.5" customHeight="1" x14ac:dyDescent="0.35">
      <c r="A48" s="189"/>
      <c r="B48" s="30" t="s">
        <v>170</v>
      </c>
      <c r="C48" s="59" t="s">
        <v>54</v>
      </c>
      <c r="D48" s="186"/>
      <c r="E48" s="186"/>
      <c r="F48" s="186"/>
      <c r="G48" s="57"/>
      <c r="H48" s="57"/>
      <c r="I48" s="57"/>
      <c r="J48" s="57"/>
      <c r="K48" s="57" t="s">
        <v>23</v>
      </c>
      <c r="L48" s="58"/>
    </row>
    <row r="49" spans="1:12" s="74" customFormat="1" ht="16.5" customHeight="1" x14ac:dyDescent="0.35">
      <c r="A49" s="189"/>
      <c r="B49" s="30" t="s">
        <v>171</v>
      </c>
      <c r="C49" s="60" t="s">
        <v>55</v>
      </c>
      <c r="D49" s="186"/>
      <c r="E49" s="186"/>
      <c r="F49" s="186"/>
      <c r="G49" s="57"/>
      <c r="H49" s="57"/>
      <c r="I49" s="57"/>
      <c r="J49" s="57"/>
      <c r="K49" s="57" t="s">
        <v>23</v>
      </c>
      <c r="L49" s="58"/>
    </row>
    <row r="50" spans="1:12" s="123" customFormat="1" ht="16.5" customHeight="1" x14ac:dyDescent="0.35">
      <c r="A50" s="127" t="s">
        <v>34</v>
      </c>
      <c r="B50" s="128"/>
      <c r="C50" s="124"/>
      <c r="D50" s="124"/>
      <c r="E50" s="122">
        <v>17</v>
      </c>
      <c r="F50" s="122">
        <f t="shared" ref="F50:J50" si="5">SUM(F52:F62)</f>
        <v>14</v>
      </c>
      <c r="G50" s="122">
        <f t="shared" si="5"/>
        <v>1</v>
      </c>
      <c r="H50" s="122">
        <f t="shared" si="5"/>
        <v>0</v>
      </c>
      <c r="I50" s="122">
        <f t="shared" si="5"/>
        <v>0</v>
      </c>
      <c r="J50" s="122">
        <f t="shared" si="5"/>
        <v>0</v>
      </c>
      <c r="K50" s="122"/>
      <c r="L50" s="124"/>
    </row>
    <row r="51" spans="1:12" s="123" customFormat="1" ht="16.5" customHeight="1" x14ac:dyDescent="0.35">
      <c r="A51" s="162" t="s">
        <v>21</v>
      </c>
      <c r="B51" s="201" t="s">
        <v>250</v>
      </c>
      <c r="C51" s="205" t="s">
        <v>137</v>
      </c>
      <c r="D51" s="161" t="s">
        <v>22</v>
      </c>
      <c r="E51" s="161">
        <v>2</v>
      </c>
      <c r="F51" s="161">
        <v>2</v>
      </c>
      <c r="G51" s="161"/>
      <c r="H51" s="161"/>
      <c r="I51" s="161"/>
      <c r="J51" s="161"/>
      <c r="K51" s="161" t="s">
        <v>23</v>
      </c>
      <c r="L51" s="201" t="s">
        <v>251</v>
      </c>
    </row>
    <row r="52" spans="1:12" s="74" customFormat="1" ht="16.5" customHeight="1" x14ac:dyDescent="0.35">
      <c r="A52" s="162" t="s">
        <v>24</v>
      </c>
      <c r="B52" s="30" t="s">
        <v>165</v>
      </c>
      <c r="C52" s="60" t="s">
        <v>48</v>
      </c>
      <c r="D52" s="57" t="s">
        <v>22</v>
      </c>
      <c r="E52" s="57">
        <v>3</v>
      </c>
      <c r="F52" s="57">
        <v>3</v>
      </c>
      <c r="G52" s="57"/>
      <c r="H52" s="57"/>
      <c r="I52" s="57"/>
      <c r="J52" s="57"/>
      <c r="K52" s="57" t="s">
        <v>23</v>
      </c>
      <c r="L52" s="58"/>
    </row>
    <row r="53" spans="1:12" s="74" customFormat="1" ht="16.5" customHeight="1" x14ac:dyDescent="0.35">
      <c r="A53" s="162" t="s">
        <v>26</v>
      </c>
      <c r="B53" s="30" t="s">
        <v>184</v>
      </c>
      <c r="C53" s="51" t="s">
        <v>65</v>
      </c>
      <c r="D53" s="57" t="s">
        <v>22</v>
      </c>
      <c r="E53" s="57">
        <v>2</v>
      </c>
      <c r="F53" s="57">
        <v>2</v>
      </c>
      <c r="G53" s="57"/>
      <c r="H53" s="57"/>
      <c r="I53" s="57"/>
      <c r="J53" s="57"/>
      <c r="K53" s="57" t="s">
        <v>214</v>
      </c>
      <c r="L53" s="58"/>
    </row>
    <row r="54" spans="1:12" s="74" customFormat="1" ht="16.5" customHeight="1" x14ac:dyDescent="0.35">
      <c r="A54" s="162" t="s">
        <v>27</v>
      </c>
      <c r="B54" s="30" t="s">
        <v>185</v>
      </c>
      <c r="C54" s="51" t="s">
        <v>133</v>
      </c>
      <c r="D54" s="57" t="s">
        <v>22</v>
      </c>
      <c r="E54" s="57">
        <v>2</v>
      </c>
      <c r="F54" s="57">
        <v>1</v>
      </c>
      <c r="G54" s="57">
        <v>1</v>
      </c>
      <c r="H54" s="57"/>
      <c r="I54" s="57"/>
      <c r="J54" s="57"/>
      <c r="K54" s="57" t="s">
        <v>214</v>
      </c>
      <c r="L54" s="58"/>
    </row>
    <row r="55" spans="1:12" s="74" customFormat="1" ht="16.5" customHeight="1" x14ac:dyDescent="0.35">
      <c r="A55" s="162" t="s">
        <v>28</v>
      </c>
      <c r="B55" s="30" t="s">
        <v>180</v>
      </c>
      <c r="C55" s="51" t="s">
        <v>63</v>
      </c>
      <c r="D55" s="57" t="s">
        <v>22</v>
      </c>
      <c r="E55" s="57">
        <v>2</v>
      </c>
      <c r="F55" s="57">
        <v>2</v>
      </c>
      <c r="G55" s="57"/>
      <c r="H55" s="57"/>
      <c r="I55" s="57"/>
      <c r="J55" s="57"/>
      <c r="K55" s="57" t="s">
        <v>214</v>
      </c>
      <c r="L55" s="58"/>
    </row>
    <row r="56" spans="1:12" s="74" customFormat="1" ht="16.5" customHeight="1" x14ac:dyDescent="0.35">
      <c r="A56" s="189" t="s">
        <v>29</v>
      </c>
      <c r="B56" s="92"/>
      <c r="C56" s="93" t="s">
        <v>98</v>
      </c>
      <c r="D56" s="187" t="s">
        <v>93</v>
      </c>
      <c r="E56" s="187">
        <v>3</v>
      </c>
      <c r="F56" s="187">
        <v>3</v>
      </c>
      <c r="G56" s="87"/>
      <c r="H56" s="87"/>
      <c r="I56" s="87"/>
      <c r="J56" s="87"/>
      <c r="K56" s="87"/>
      <c r="L56" s="58"/>
    </row>
    <row r="57" spans="1:12" s="74" customFormat="1" ht="16.5" customHeight="1" x14ac:dyDescent="0.35">
      <c r="A57" s="190"/>
      <c r="B57" s="85" t="s">
        <v>196</v>
      </c>
      <c r="C57" s="89" t="s">
        <v>119</v>
      </c>
      <c r="D57" s="187"/>
      <c r="E57" s="187"/>
      <c r="F57" s="187"/>
      <c r="G57" s="87"/>
      <c r="H57" s="87"/>
      <c r="I57" s="87"/>
      <c r="J57" s="87"/>
      <c r="K57" s="87" t="s">
        <v>214</v>
      </c>
      <c r="L57" s="58"/>
    </row>
    <row r="58" spans="1:12" s="88" customFormat="1" ht="16.5" customHeight="1" x14ac:dyDescent="0.35">
      <c r="A58" s="189"/>
      <c r="B58" s="85" t="s">
        <v>195</v>
      </c>
      <c r="C58" s="86" t="s">
        <v>118</v>
      </c>
      <c r="D58" s="187"/>
      <c r="E58" s="187"/>
      <c r="F58" s="187"/>
      <c r="G58" s="87"/>
      <c r="H58" s="87"/>
      <c r="I58" s="87"/>
      <c r="J58" s="87"/>
      <c r="K58" s="87" t="s">
        <v>214</v>
      </c>
      <c r="L58" s="86"/>
    </row>
    <row r="59" spans="1:12" s="74" customFormat="1" ht="16.5" customHeight="1" x14ac:dyDescent="0.35">
      <c r="A59" s="189" t="s">
        <v>95</v>
      </c>
      <c r="B59" s="10"/>
      <c r="C59" s="61" t="s">
        <v>52</v>
      </c>
      <c r="D59" s="186" t="s">
        <v>93</v>
      </c>
      <c r="E59" s="186">
        <v>3</v>
      </c>
      <c r="F59" s="186">
        <v>3</v>
      </c>
      <c r="G59" s="57"/>
      <c r="H59" s="57"/>
      <c r="I59" s="57"/>
      <c r="J59" s="57"/>
      <c r="K59" s="57"/>
      <c r="L59" s="58"/>
    </row>
    <row r="60" spans="1:12" s="74" customFormat="1" ht="16.5" customHeight="1" x14ac:dyDescent="0.35">
      <c r="A60" s="189"/>
      <c r="B60" s="30" t="s">
        <v>172</v>
      </c>
      <c r="C60" s="60" t="s">
        <v>56</v>
      </c>
      <c r="D60" s="186"/>
      <c r="E60" s="186"/>
      <c r="F60" s="186"/>
      <c r="G60" s="57"/>
      <c r="H60" s="57"/>
      <c r="I60" s="57"/>
      <c r="J60" s="57"/>
      <c r="K60" s="57" t="s">
        <v>23</v>
      </c>
      <c r="L60" s="58"/>
    </row>
    <row r="61" spans="1:12" s="75" customFormat="1" ht="16.5" customHeight="1" x14ac:dyDescent="0.35">
      <c r="A61" s="189"/>
      <c r="B61" s="30" t="s">
        <v>173</v>
      </c>
      <c r="C61" s="59" t="s">
        <v>57</v>
      </c>
      <c r="D61" s="186"/>
      <c r="E61" s="186"/>
      <c r="F61" s="186"/>
      <c r="G61" s="57"/>
      <c r="H61" s="57"/>
      <c r="I61" s="57"/>
      <c r="J61" s="57"/>
      <c r="K61" s="57" t="s">
        <v>23</v>
      </c>
      <c r="L61" s="58"/>
    </row>
    <row r="62" spans="1:12" s="74" customFormat="1" ht="16.5" customHeight="1" x14ac:dyDescent="0.35">
      <c r="A62" s="189"/>
      <c r="B62" s="30" t="s">
        <v>174</v>
      </c>
      <c r="C62" s="60" t="s">
        <v>99</v>
      </c>
      <c r="D62" s="186"/>
      <c r="E62" s="186"/>
      <c r="F62" s="186"/>
      <c r="G62" s="57"/>
      <c r="H62" s="57"/>
      <c r="I62" s="57"/>
      <c r="J62" s="57"/>
      <c r="K62" s="57" t="s">
        <v>23</v>
      </c>
      <c r="L62" s="58"/>
    </row>
    <row r="63" spans="1:12" s="123" customFormat="1" ht="16.5" customHeight="1" x14ac:dyDescent="0.35">
      <c r="A63" s="127" t="s">
        <v>35</v>
      </c>
      <c r="B63" s="128"/>
      <c r="C63" s="188" t="s">
        <v>94</v>
      </c>
      <c r="D63" s="188"/>
      <c r="E63" s="122">
        <f>SUM(E65:E71)</f>
        <v>17</v>
      </c>
      <c r="F63" s="122">
        <f t="shared" ref="F63:J63" si="6">SUM(F65:F71)</f>
        <v>13</v>
      </c>
      <c r="G63" s="122">
        <f t="shared" si="6"/>
        <v>0</v>
      </c>
      <c r="H63" s="122">
        <f t="shared" si="6"/>
        <v>4</v>
      </c>
      <c r="I63" s="122">
        <f t="shared" si="6"/>
        <v>0</v>
      </c>
      <c r="J63" s="122">
        <f t="shared" si="6"/>
        <v>0</v>
      </c>
      <c r="K63" s="122"/>
      <c r="L63" s="124"/>
    </row>
    <row r="64" spans="1:12" s="74" customFormat="1" ht="16.5" customHeight="1" x14ac:dyDescent="0.35">
      <c r="A64" s="127"/>
      <c r="B64" s="129"/>
      <c r="C64" s="124" t="s">
        <v>51</v>
      </c>
      <c r="D64" s="124"/>
      <c r="E64" s="57"/>
      <c r="F64" s="57"/>
      <c r="G64" s="57"/>
      <c r="H64" s="57"/>
      <c r="I64" s="57"/>
      <c r="J64" s="57"/>
      <c r="K64" s="57"/>
      <c r="L64" s="58"/>
    </row>
    <row r="65" spans="1:12" s="75" customFormat="1" ht="16.5" customHeight="1" x14ac:dyDescent="0.35">
      <c r="A65" s="125" t="s">
        <v>21</v>
      </c>
      <c r="B65" s="85" t="s">
        <v>187</v>
      </c>
      <c r="C65" s="89" t="s">
        <v>67</v>
      </c>
      <c r="D65" s="57" t="s">
        <v>22</v>
      </c>
      <c r="E65" s="57">
        <v>2</v>
      </c>
      <c r="F65" s="57">
        <v>2</v>
      </c>
      <c r="G65" s="57"/>
      <c r="H65" s="57"/>
      <c r="I65" s="57"/>
      <c r="J65" s="57"/>
      <c r="K65" s="57" t="s">
        <v>214</v>
      </c>
      <c r="L65" s="58"/>
    </row>
    <row r="66" spans="1:12" s="74" customFormat="1" ht="16.5" customHeight="1" x14ac:dyDescent="0.35">
      <c r="A66" s="125" t="s">
        <v>24</v>
      </c>
      <c r="B66" s="85" t="s">
        <v>188</v>
      </c>
      <c r="C66" s="89" t="s">
        <v>68</v>
      </c>
      <c r="D66" s="57" t="s">
        <v>22</v>
      </c>
      <c r="E66" s="57">
        <v>2</v>
      </c>
      <c r="F66" s="57">
        <v>2</v>
      </c>
      <c r="G66" s="57"/>
      <c r="H66" s="57"/>
      <c r="I66" s="57"/>
      <c r="J66" s="57"/>
      <c r="K66" s="57" t="s">
        <v>214</v>
      </c>
      <c r="L66" s="58"/>
    </row>
    <row r="67" spans="1:12" s="74" customFormat="1" ht="16.5" customHeight="1" x14ac:dyDescent="0.35">
      <c r="A67" s="125" t="s">
        <v>26</v>
      </c>
      <c r="B67" s="85" t="s">
        <v>189</v>
      </c>
      <c r="C67" s="90" t="s">
        <v>69</v>
      </c>
      <c r="D67" s="57" t="s">
        <v>22</v>
      </c>
      <c r="E67" s="57">
        <v>3</v>
      </c>
      <c r="F67" s="57">
        <v>3</v>
      </c>
      <c r="G67" s="57"/>
      <c r="H67" s="57"/>
      <c r="I67" s="57"/>
      <c r="J67" s="57"/>
      <c r="K67" s="57" t="s">
        <v>214</v>
      </c>
      <c r="L67" s="58"/>
    </row>
    <row r="68" spans="1:12" s="74" customFormat="1" ht="16.5" customHeight="1" x14ac:dyDescent="0.35">
      <c r="A68" s="125" t="s">
        <v>27</v>
      </c>
      <c r="B68" s="30" t="s">
        <v>198</v>
      </c>
      <c r="C68" s="60" t="s">
        <v>73</v>
      </c>
      <c r="D68" s="57" t="s">
        <v>22</v>
      </c>
      <c r="E68" s="57">
        <v>2</v>
      </c>
      <c r="F68" s="57">
        <v>2</v>
      </c>
      <c r="G68" s="57"/>
      <c r="H68" s="57"/>
      <c r="I68" s="57"/>
      <c r="J68" s="57"/>
      <c r="K68" s="57" t="s">
        <v>214</v>
      </c>
      <c r="L68" s="58"/>
    </row>
    <row r="69" spans="1:12" s="74" customFormat="1" ht="16.5" customHeight="1" x14ac:dyDescent="0.35">
      <c r="A69" s="125" t="s">
        <v>28</v>
      </c>
      <c r="B69" s="30" t="s">
        <v>200</v>
      </c>
      <c r="C69" s="60" t="s">
        <v>75</v>
      </c>
      <c r="D69" s="57" t="s">
        <v>22</v>
      </c>
      <c r="E69" s="57">
        <v>2</v>
      </c>
      <c r="F69" s="57">
        <v>2</v>
      </c>
      <c r="G69" s="57"/>
      <c r="H69" s="57"/>
      <c r="I69" s="57"/>
      <c r="J69" s="57"/>
      <c r="K69" s="57" t="s">
        <v>214</v>
      </c>
      <c r="L69" s="58"/>
    </row>
    <row r="70" spans="1:12" s="74" customFormat="1" ht="28" x14ac:dyDescent="0.35">
      <c r="A70" s="125" t="s">
        <v>29</v>
      </c>
      <c r="B70" s="30" t="s">
        <v>205</v>
      </c>
      <c r="C70" s="62" t="s">
        <v>80</v>
      </c>
      <c r="D70" s="57" t="s">
        <v>22</v>
      </c>
      <c r="E70" s="57">
        <v>2</v>
      </c>
      <c r="F70" s="57">
        <v>2</v>
      </c>
      <c r="G70" s="57"/>
      <c r="H70" s="57"/>
      <c r="I70" s="57"/>
      <c r="J70" s="57"/>
      <c r="K70" s="57" t="s">
        <v>214</v>
      </c>
      <c r="L70" s="58"/>
    </row>
    <row r="71" spans="1:12" s="74" customFormat="1" ht="16.5" customHeight="1" x14ac:dyDescent="0.35">
      <c r="A71" s="125" t="s">
        <v>95</v>
      </c>
      <c r="B71" s="97" t="s">
        <v>225</v>
      </c>
      <c r="C71" s="51" t="s">
        <v>229</v>
      </c>
      <c r="D71" s="57" t="s">
        <v>22</v>
      </c>
      <c r="E71" s="57">
        <v>4</v>
      </c>
      <c r="F71" s="57"/>
      <c r="G71" s="57"/>
      <c r="H71" s="57">
        <v>4</v>
      </c>
      <c r="I71" s="57"/>
      <c r="J71" s="57"/>
      <c r="K71" s="57" t="s">
        <v>214</v>
      </c>
      <c r="L71" s="58"/>
    </row>
    <row r="72" spans="1:12" s="74" customFormat="1" ht="16.5" customHeight="1" x14ac:dyDescent="0.35">
      <c r="A72" s="127"/>
      <c r="B72" s="129"/>
      <c r="C72" s="188" t="s">
        <v>96</v>
      </c>
      <c r="D72" s="188"/>
      <c r="E72" s="57"/>
      <c r="F72" s="57"/>
      <c r="G72" s="57"/>
      <c r="H72" s="57"/>
      <c r="I72" s="57"/>
      <c r="J72" s="57"/>
      <c r="K72" s="57"/>
      <c r="L72" s="58"/>
    </row>
    <row r="73" spans="1:12" s="75" customFormat="1" ht="16.5" customHeight="1" x14ac:dyDescent="0.35">
      <c r="A73" s="125" t="s">
        <v>21</v>
      </c>
      <c r="B73" s="85" t="s">
        <v>187</v>
      </c>
      <c r="C73" s="89" t="s">
        <v>67</v>
      </c>
      <c r="D73" s="57" t="s">
        <v>22</v>
      </c>
      <c r="E73" s="57">
        <v>2</v>
      </c>
      <c r="F73" s="57">
        <v>2</v>
      </c>
      <c r="G73" s="57"/>
      <c r="H73" s="57"/>
      <c r="I73" s="57"/>
      <c r="J73" s="57"/>
      <c r="K73" s="57" t="s">
        <v>214</v>
      </c>
      <c r="L73" s="58"/>
    </row>
    <row r="74" spans="1:12" s="74" customFormat="1" ht="16.5" customHeight="1" x14ac:dyDescent="0.35">
      <c r="A74" s="125" t="s">
        <v>24</v>
      </c>
      <c r="B74" s="85" t="s">
        <v>188</v>
      </c>
      <c r="C74" s="89" t="s">
        <v>68</v>
      </c>
      <c r="D74" s="57" t="s">
        <v>22</v>
      </c>
      <c r="E74" s="57">
        <v>2</v>
      </c>
      <c r="F74" s="57">
        <v>2</v>
      </c>
      <c r="G74" s="57"/>
      <c r="H74" s="57"/>
      <c r="I74" s="57"/>
      <c r="J74" s="57"/>
      <c r="K74" s="57" t="s">
        <v>214</v>
      </c>
      <c r="L74" s="58"/>
    </row>
    <row r="75" spans="1:12" s="74" customFormat="1" ht="16.5" customHeight="1" x14ac:dyDescent="0.35">
      <c r="A75" s="125" t="s">
        <v>26</v>
      </c>
      <c r="B75" s="85" t="s">
        <v>189</v>
      </c>
      <c r="C75" s="90" t="s">
        <v>69</v>
      </c>
      <c r="D75" s="57" t="s">
        <v>22</v>
      </c>
      <c r="E75" s="57">
        <v>3</v>
      </c>
      <c r="F75" s="57">
        <v>3</v>
      </c>
      <c r="G75" s="57"/>
      <c r="H75" s="57"/>
      <c r="I75" s="57"/>
      <c r="J75" s="57"/>
      <c r="K75" s="57" t="s">
        <v>214</v>
      </c>
      <c r="L75" s="58"/>
    </row>
    <row r="76" spans="1:12" s="74" customFormat="1" ht="16.5" customHeight="1" x14ac:dyDescent="0.35">
      <c r="A76" s="125" t="s">
        <v>27</v>
      </c>
      <c r="B76" s="30" t="s">
        <v>206</v>
      </c>
      <c r="C76" s="60" t="s">
        <v>83</v>
      </c>
      <c r="D76" s="57" t="s">
        <v>22</v>
      </c>
      <c r="E76" s="57">
        <v>2</v>
      </c>
      <c r="F76" s="57">
        <v>2</v>
      </c>
      <c r="G76" s="57"/>
      <c r="H76" s="57"/>
      <c r="I76" s="57"/>
      <c r="J76" s="57"/>
      <c r="K76" s="57" t="s">
        <v>214</v>
      </c>
      <c r="L76" s="58"/>
    </row>
    <row r="77" spans="1:12" s="74" customFormat="1" ht="16.5" customHeight="1" x14ac:dyDescent="0.35">
      <c r="A77" s="125" t="s">
        <v>28</v>
      </c>
      <c r="B77" s="30" t="s">
        <v>210</v>
      </c>
      <c r="C77" s="60" t="s">
        <v>87</v>
      </c>
      <c r="D77" s="57" t="s">
        <v>22</v>
      </c>
      <c r="E77" s="57">
        <v>2</v>
      </c>
      <c r="F77" s="57">
        <v>2</v>
      </c>
      <c r="G77" s="57"/>
      <c r="H77" s="57"/>
      <c r="I77" s="57"/>
      <c r="J77" s="57"/>
      <c r="K77" s="57" t="s">
        <v>214</v>
      </c>
      <c r="L77" s="58"/>
    </row>
    <row r="78" spans="1:12" s="74" customFormat="1" ht="28" x14ac:dyDescent="0.35">
      <c r="A78" s="125" t="s">
        <v>29</v>
      </c>
      <c r="B78" s="30" t="s">
        <v>213</v>
      </c>
      <c r="C78" s="62" t="s">
        <v>90</v>
      </c>
      <c r="D78" s="57" t="s">
        <v>22</v>
      </c>
      <c r="E78" s="57">
        <v>2</v>
      </c>
      <c r="F78" s="57">
        <v>2</v>
      </c>
      <c r="G78" s="57"/>
      <c r="H78" s="57"/>
      <c r="I78" s="57"/>
      <c r="J78" s="57"/>
      <c r="K78" s="57" t="s">
        <v>214</v>
      </c>
      <c r="L78" s="58"/>
    </row>
    <row r="79" spans="1:12" s="74" customFormat="1" ht="16.5" customHeight="1" x14ac:dyDescent="0.35">
      <c r="A79" s="125" t="s">
        <v>95</v>
      </c>
      <c r="B79" s="30" t="s">
        <v>146</v>
      </c>
      <c r="C79" s="51" t="s">
        <v>147</v>
      </c>
      <c r="D79" s="57" t="s">
        <v>22</v>
      </c>
      <c r="E79" s="57">
        <v>4</v>
      </c>
      <c r="F79" s="57"/>
      <c r="G79" s="57"/>
      <c r="H79" s="57">
        <v>4</v>
      </c>
      <c r="I79" s="57"/>
      <c r="J79" s="57"/>
      <c r="K79" s="57" t="s">
        <v>214</v>
      </c>
      <c r="L79" s="58"/>
    </row>
    <row r="80" spans="1:12" s="123" customFormat="1" ht="16.5" customHeight="1" x14ac:dyDescent="0.35">
      <c r="A80" s="127" t="s">
        <v>36</v>
      </c>
      <c r="B80" s="128"/>
      <c r="C80" s="188"/>
      <c r="D80" s="188"/>
      <c r="E80" s="122">
        <f>SUM(E82:E87)</f>
        <v>15</v>
      </c>
      <c r="F80" s="122">
        <f t="shared" ref="F80:J80" si="7">SUM(F82:F87)</f>
        <v>14</v>
      </c>
      <c r="G80" s="122">
        <f t="shared" si="7"/>
        <v>0</v>
      </c>
      <c r="H80" s="122">
        <f t="shared" si="7"/>
        <v>1</v>
      </c>
      <c r="I80" s="122">
        <f t="shared" si="7"/>
        <v>0</v>
      </c>
      <c r="J80" s="122">
        <f t="shared" si="7"/>
        <v>0</v>
      </c>
      <c r="K80" s="122"/>
      <c r="L80" s="124"/>
    </row>
    <row r="81" spans="1:12" s="74" customFormat="1" ht="16.5" customHeight="1" x14ac:dyDescent="0.35">
      <c r="A81" s="127"/>
      <c r="B81" s="129"/>
      <c r="C81" s="124" t="s">
        <v>51</v>
      </c>
      <c r="D81" s="124"/>
      <c r="E81" s="57"/>
      <c r="F81" s="57"/>
      <c r="G81" s="57"/>
      <c r="H81" s="57"/>
      <c r="I81" s="57"/>
      <c r="J81" s="57"/>
      <c r="K81" s="57"/>
      <c r="L81" s="58"/>
    </row>
    <row r="82" spans="1:12" s="75" customFormat="1" ht="16.5" customHeight="1" x14ac:dyDescent="0.35">
      <c r="A82" s="125" t="s">
        <v>21</v>
      </c>
      <c r="B82" s="30" t="s">
        <v>203</v>
      </c>
      <c r="C82" s="60" t="s">
        <v>78</v>
      </c>
      <c r="D82" s="57" t="s">
        <v>22</v>
      </c>
      <c r="E82" s="57">
        <v>3</v>
      </c>
      <c r="F82" s="57">
        <v>3</v>
      </c>
      <c r="G82" s="57"/>
      <c r="H82" s="57"/>
      <c r="I82" s="57"/>
      <c r="J82" s="57"/>
      <c r="K82" s="57" t="s">
        <v>215</v>
      </c>
      <c r="L82" s="58"/>
    </row>
    <row r="83" spans="1:12" s="74" customFormat="1" ht="16.5" customHeight="1" x14ac:dyDescent="0.35">
      <c r="A83" s="125" t="s">
        <v>24</v>
      </c>
      <c r="B83" s="30" t="s">
        <v>199</v>
      </c>
      <c r="C83" s="60" t="s">
        <v>74</v>
      </c>
      <c r="D83" s="57" t="s">
        <v>22</v>
      </c>
      <c r="E83" s="57">
        <v>2</v>
      </c>
      <c r="F83" s="57">
        <v>2</v>
      </c>
      <c r="G83" s="57"/>
      <c r="H83" s="57"/>
      <c r="I83" s="57"/>
      <c r="J83" s="57"/>
      <c r="K83" s="57" t="s">
        <v>214</v>
      </c>
      <c r="L83" s="58"/>
    </row>
    <row r="84" spans="1:12" s="74" customFormat="1" ht="16.5" customHeight="1" x14ac:dyDescent="0.35">
      <c r="A84" s="125" t="s">
        <v>26</v>
      </c>
      <c r="B84" s="30" t="s">
        <v>201</v>
      </c>
      <c r="C84" s="60" t="s">
        <v>76</v>
      </c>
      <c r="D84" s="57" t="s">
        <v>22</v>
      </c>
      <c r="E84" s="57">
        <v>3</v>
      </c>
      <c r="F84" s="57">
        <v>3</v>
      </c>
      <c r="G84" s="57"/>
      <c r="H84" s="57"/>
      <c r="I84" s="57"/>
      <c r="J84" s="57"/>
      <c r="K84" s="57" t="s">
        <v>214</v>
      </c>
      <c r="L84" s="58"/>
    </row>
    <row r="85" spans="1:12" s="74" customFormat="1" ht="16.5" customHeight="1" x14ac:dyDescent="0.35">
      <c r="A85" s="125" t="s">
        <v>27</v>
      </c>
      <c r="B85" s="30" t="s">
        <v>202</v>
      </c>
      <c r="C85" s="62" t="s">
        <v>77</v>
      </c>
      <c r="D85" s="57" t="s">
        <v>22</v>
      </c>
      <c r="E85" s="57">
        <v>3</v>
      </c>
      <c r="F85" s="57">
        <v>3</v>
      </c>
      <c r="G85" s="57"/>
      <c r="H85" s="57"/>
      <c r="I85" s="57"/>
      <c r="J85" s="57"/>
      <c r="K85" s="57" t="s">
        <v>214</v>
      </c>
      <c r="L85" s="58"/>
    </row>
    <row r="86" spans="1:12" s="74" customFormat="1" ht="16.5" customHeight="1" x14ac:dyDescent="0.35">
      <c r="A86" s="125" t="s">
        <v>28</v>
      </c>
      <c r="B86" s="30" t="s">
        <v>204</v>
      </c>
      <c r="C86" s="60" t="s">
        <v>79</v>
      </c>
      <c r="D86" s="57" t="s">
        <v>22</v>
      </c>
      <c r="E86" s="57">
        <v>3</v>
      </c>
      <c r="F86" s="57">
        <v>3</v>
      </c>
      <c r="G86" s="57"/>
      <c r="H86" s="57"/>
      <c r="I86" s="57"/>
      <c r="J86" s="57"/>
      <c r="K86" s="57" t="s">
        <v>214</v>
      </c>
      <c r="L86" s="58"/>
    </row>
    <row r="87" spans="1:12" s="74" customFormat="1" ht="16.5" customHeight="1" x14ac:dyDescent="0.35">
      <c r="A87" s="125" t="s">
        <v>29</v>
      </c>
      <c r="B87" s="30" t="s">
        <v>144</v>
      </c>
      <c r="C87" s="51" t="s">
        <v>145</v>
      </c>
      <c r="D87" s="57" t="s">
        <v>22</v>
      </c>
      <c r="E87" s="57">
        <v>1</v>
      </c>
      <c r="F87" s="57"/>
      <c r="G87" s="57"/>
      <c r="H87" s="57">
        <v>1</v>
      </c>
      <c r="I87" s="57"/>
      <c r="J87" s="57"/>
      <c r="K87" s="57" t="s">
        <v>214</v>
      </c>
      <c r="L87" s="58"/>
    </row>
    <row r="88" spans="1:12" s="74" customFormat="1" ht="16.5" customHeight="1" x14ac:dyDescent="0.35">
      <c r="A88" s="127"/>
      <c r="B88" s="129"/>
      <c r="C88" s="188" t="s">
        <v>96</v>
      </c>
      <c r="D88" s="188"/>
      <c r="E88" s="57"/>
      <c r="F88" s="57"/>
      <c r="G88" s="57"/>
      <c r="H88" s="57"/>
      <c r="I88" s="57"/>
      <c r="J88" s="57"/>
      <c r="K88" s="57"/>
      <c r="L88" s="58"/>
    </row>
    <row r="89" spans="1:12" s="75" customFormat="1" ht="16.5" customHeight="1" x14ac:dyDescent="0.35">
      <c r="A89" s="125" t="s">
        <v>21</v>
      </c>
      <c r="B89" s="30" t="s">
        <v>209</v>
      </c>
      <c r="C89" s="60" t="s">
        <v>86</v>
      </c>
      <c r="D89" s="57" t="s">
        <v>22</v>
      </c>
      <c r="E89" s="57">
        <v>3</v>
      </c>
      <c r="F89" s="57">
        <v>3</v>
      </c>
      <c r="G89" s="57"/>
      <c r="H89" s="57"/>
      <c r="I89" s="57"/>
      <c r="J89" s="57"/>
      <c r="K89" s="57" t="s">
        <v>215</v>
      </c>
      <c r="L89" s="58"/>
    </row>
    <row r="90" spans="1:12" s="74" customFormat="1" ht="16.5" customHeight="1" x14ac:dyDescent="0.35">
      <c r="A90" s="125" t="s">
        <v>24</v>
      </c>
      <c r="B90" s="30" t="s">
        <v>208</v>
      </c>
      <c r="C90" s="60" t="s">
        <v>97</v>
      </c>
      <c r="D90" s="57" t="s">
        <v>22</v>
      </c>
      <c r="E90" s="57">
        <v>3</v>
      </c>
      <c r="F90" s="57">
        <v>3</v>
      </c>
      <c r="G90" s="57"/>
      <c r="H90" s="57"/>
      <c r="I90" s="57"/>
      <c r="J90" s="57"/>
      <c r="K90" s="57" t="s">
        <v>215</v>
      </c>
      <c r="L90" s="58"/>
    </row>
    <row r="91" spans="1:12" s="74" customFormat="1" ht="16.5" customHeight="1" x14ac:dyDescent="0.35">
      <c r="A91" s="125" t="s">
        <v>26</v>
      </c>
      <c r="B91" s="30" t="s">
        <v>211</v>
      </c>
      <c r="C91" s="62" t="s">
        <v>88</v>
      </c>
      <c r="D91" s="57" t="s">
        <v>22</v>
      </c>
      <c r="E91" s="57">
        <v>3</v>
      </c>
      <c r="F91" s="57">
        <v>3</v>
      </c>
      <c r="G91" s="57"/>
      <c r="H91" s="57"/>
      <c r="I91" s="57"/>
      <c r="J91" s="57"/>
      <c r="K91" s="57" t="s">
        <v>214</v>
      </c>
      <c r="L91" s="58"/>
    </row>
    <row r="92" spans="1:12" s="74" customFormat="1" ht="16.5" customHeight="1" x14ac:dyDescent="0.35">
      <c r="A92" s="125" t="s">
        <v>27</v>
      </c>
      <c r="B92" s="30" t="s">
        <v>212</v>
      </c>
      <c r="C92" s="60" t="s">
        <v>89</v>
      </c>
      <c r="D92" s="57" t="s">
        <v>22</v>
      </c>
      <c r="E92" s="57">
        <v>3</v>
      </c>
      <c r="F92" s="57">
        <v>3</v>
      </c>
      <c r="G92" s="57"/>
      <c r="H92" s="57"/>
      <c r="I92" s="57"/>
      <c r="J92" s="57"/>
      <c r="K92" s="57" t="s">
        <v>214</v>
      </c>
      <c r="L92" s="58"/>
    </row>
    <row r="93" spans="1:12" s="74" customFormat="1" ht="16.5" customHeight="1" x14ac:dyDescent="0.35">
      <c r="A93" s="125" t="s">
        <v>28</v>
      </c>
      <c r="B93" s="30" t="s">
        <v>207</v>
      </c>
      <c r="C93" s="60" t="s">
        <v>84</v>
      </c>
      <c r="D93" s="57" t="s">
        <v>22</v>
      </c>
      <c r="E93" s="57">
        <v>2</v>
      </c>
      <c r="F93" s="57">
        <v>2</v>
      </c>
      <c r="G93" s="57"/>
      <c r="H93" s="57"/>
      <c r="I93" s="57"/>
      <c r="J93" s="57"/>
      <c r="K93" s="57" t="s">
        <v>214</v>
      </c>
      <c r="L93" s="58"/>
    </row>
    <row r="94" spans="1:12" s="74" customFormat="1" ht="16.5" customHeight="1" x14ac:dyDescent="0.35">
      <c r="A94" s="125" t="s">
        <v>29</v>
      </c>
      <c r="B94" s="30" t="s">
        <v>144</v>
      </c>
      <c r="C94" s="51" t="s">
        <v>145</v>
      </c>
      <c r="D94" s="57" t="s">
        <v>22</v>
      </c>
      <c r="E94" s="57">
        <v>1</v>
      </c>
      <c r="F94" s="57"/>
      <c r="G94" s="57"/>
      <c r="H94" s="57">
        <v>1</v>
      </c>
      <c r="I94" s="57"/>
      <c r="J94" s="57"/>
      <c r="K94" s="57" t="s">
        <v>214</v>
      </c>
      <c r="L94" s="58"/>
    </row>
    <row r="95" spans="1:12" s="70" customFormat="1" ht="16.5" customHeight="1" x14ac:dyDescent="0.35">
      <c r="A95" s="127" t="s">
        <v>37</v>
      </c>
      <c r="B95" s="128"/>
      <c r="C95" s="124"/>
      <c r="D95" s="124"/>
      <c r="E95" s="122">
        <f>SUM(E96:E97)</f>
        <v>17</v>
      </c>
      <c r="F95" s="122">
        <f t="shared" ref="F95:J95" si="8">SUM(F96:F97)</f>
        <v>0</v>
      </c>
      <c r="G95" s="122">
        <f t="shared" si="8"/>
        <v>0</v>
      </c>
      <c r="H95" s="122">
        <f t="shared" si="8"/>
        <v>5</v>
      </c>
      <c r="I95" s="122">
        <f t="shared" si="8"/>
        <v>0</v>
      </c>
      <c r="J95" s="122">
        <f t="shared" si="8"/>
        <v>12</v>
      </c>
      <c r="K95" s="122"/>
      <c r="L95" s="124"/>
    </row>
    <row r="96" spans="1:12" s="74" customFormat="1" ht="16.5" customHeight="1" x14ac:dyDescent="0.35">
      <c r="A96" s="125" t="s">
        <v>21</v>
      </c>
      <c r="B96" s="97" t="s">
        <v>226</v>
      </c>
      <c r="C96" s="51" t="s">
        <v>148</v>
      </c>
      <c r="D96" s="57" t="s">
        <v>22</v>
      </c>
      <c r="E96" s="57">
        <v>5</v>
      </c>
      <c r="F96" s="57"/>
      <c r="G96" s="57"/>
      <c r="H96" s="57">
        <v>5</v>
      </c>
      <c r="I96" s="57"/>
      <c r="J96" s="57"/>
      <c r="K96" s="57" t="s">
        <v>214</v>
      </c>
      <c r="L96" s="58"/>
    </row>
    <row r="97" spans="1:12" ht="16.5" customHeight="1" x14ac:dyDescent="0.35">
      <c r="A97" s="125" t="s">
        <v>24</v>
      </c>
      <c r="B97" s="97" t="s">
        <v>227</v>
      </c>
      <c r="C97" s="50" t="s">
        <v>149</v>
      </c>
      <c r="D97" s="57" t="s">
        <v>93</v>
      </c>
      <c r="E97" s="63">
        <v>12</v>
      </c>
      <c r="F97" s="57"/>
      <c r="G97" s="57"/>
      <c r="H97" s="57"/>
      <c r="I97" s="57"/>
      <c r="J97" s="57">
        <v>12</v>
      </c>
      <c r="K97" s="57" t="s">
        <v>214</v>
      </c>
      <c r="L97" s="58"/>
    </row>
    <row r="98" spans="1:12" ht="16.5" customHeight="1" x14ac:dyDescent="0.35">
      <c r="A98" s="125"/>
      <c r="B98" s="10"/>
      <c r="C98" s="66" t="s">
        <v>219</v>
      </c>
      <c r="D98" s="67" t="s">
        <v>93</v>
      </c>
      <c r="E98" s="68">
        <v>12</v>
      </c>
      <c r="F98" s="64"/>
      <c r="G98" s="64"/>
      <c r="H98" s="64"/>
      <c r="I98" s="65"/>
      <c r="J98" s="57"/>
      <c r="K98" s="57"/>
      <c r="L98" s="58"/>
    </row>
    <row r="99" spans="1:12" s="74" customFormat="1" ht="16.5" customHeight="1" x14ac:dyDescent="0.35">
      <c r="A99" s="125" t="s">
        <v>26</v>
      </c>
      <c r="B99" s="30" t="s">
        <v>190</v>
      </c>
      <c r="C99" s="60" t="s">
        <v>70</v>
      </c>
      <c r="D99" s="57" t="s">
        <v>93</v>
      </c>
      <c r="E99" s="63">
        <v>3</v>
      </c>
      <c r="F99" s="57">
        <v>3</v>
      </c>
      <c r="G99" s="57"/>
      <c r="H99" s="57"/>
      <c r="I99" s="57"/>
      <c r="J99" s="57"/>
      <c r="K99" s="57" t="s">
        <v>214</v>
      </c>
      <c r="L99" s="58"/>
    </row>
    <row r="100" spans="1:12" s="75" customFormat="1" ht="16.5" customHeight="1" x14ac:dyDescent="0.35">
      <c r="A100" s="125" t="s">
        <v>27</v>
      </c>
      <c r="B100" s="30" t="s">
        <v>191</v>
      </c>
      <c r="C100" s="50" t="s">
        <v>71</v>
      </c>
      <c r="D100" s="57" t="s">
        <v>93</v>
      </c>
      <c r="E100" s="63">
        <v>3</v>
      </c>
      <c r="F100" s="57">
        <v>3</v>
      </c>
      <c r="G100" s="57"/>
      <c r="H100" s="57"/>
      <c r="I100" s="57"/>
      <c r="J100" s="57"/>
      <c r="K100" s="57" t="s">
        <v>214</v>
      </c>
      <c r="L100" s="58"/>
    </row>
    <row r="101" spans="1:12" s="74" customFormat="1" ht="16.5" customHeight="1" x14ac:dyDescent="0.35">
      <c r="A101" s="125" t="s">
        <v>28</v>
      </c>
      <c r="B101" s="30" t="s">
        <v>194</v>
      </c>
      <c r="C101" s="60" t="s">
        <v>121</v>
      </c>
      <c r="D101" s="57" t="s">
        <v>93</v>
      </c>
      <c r="E101" s="63">
        <v>3</v>
      </c>
      <c r="F101" s="57">
        <v>3</v>
      </c>
      <c r="G101" s="57"/>
      <c r="H101" s="57"/>
      <c r="I101" s="57"/>
      <c r="J101" s="57"/>
      <c r="K101" s="57" t="s">
        <v>214</v>
      </c>
      <c r="L101" s="58"/>
    </row>
    <row r="102" spans="1:12" s="74" customFormat="1" ht="16.5" customHeight="1" x14ac:dyDescent="0.35">
      <c r="A102" s="130" t="s">
        <v>29</v>
      </c>
      <c r="B102" s="131" t="s">
        <v>197</v>
      </c>
      <c r="C102" s="132" t="s">
        <v>120</v>
      </c>
      <c r="D102" s="133" t="s">
        <v>93</v>
      </c>
      <c r="E102" s="134">
        <v>3</v>
      </c>
      <c r="F102" s="133">
        <v>3</v>
      </c>
      <c r="G102" s="133"/>
      <c r="H102" s="133"/>
      <c r="I102" s="133"/>
      <c r="J102" s="133"/>
      <c r="K102" s="133" t="s">
        <v>214</v>
      </c>
      <c r="L102" s="135"/>
    </row>
    <row r="103" spans="1:12" x14ac:dyDescent="0.35">
      <c r="A103" s="194" t="s">
        <v>112</v>
      </c>
      <c r="B103" s="194"/>
      <c r="C103" s="148"/>
      <c r="D103" s="148"/>
      <c r="E103" s="149"/>
      <c r="F103" s="149"/>
      <c r="G103" s="149"/>
      <c r="H103" s="149"/>
      <c r="I103" s="149"/>
      <c r="J103" s="149"/>
    </row>
    <row r="104" spans="1:12" ht="18" customHeight="1" x14ac:dyDescent="0.35">
      <c r="A104" s="76"/>
      <c r="B104" s="195" t="s">
        <v>235</v>
      </c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</row>
    <row r="105" spans="1:12" ht="18" customHeight="1" x14ac:dyDescent="0.35">
      <c r="A105" s="76"/>
      <c r="B105" s="195" t="s">
        <v>236</v>
      </c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</row>
    <row r="106" spans="1:12" ht="18" customHeight="1" x14ac:dyDescent="0.35">
      <c r="A106" s="76"/>
      <c r="B106" s="195" t="s">
        <v>237</v>
      </c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</row>
    <row r="107" spans="1:12" ht="18" customHeight="1" x14ac:dyDescent="0.35">
      <c r="A107" s="196" t="s">
        <v>154</v>
      </c>
      <c r="B107" s="196"/>
      <c r="C107" s="196"/>
      <c r="D107" s="197" t="s">
        <v>234</v>
      </c>
      <c r="E107" s="197"/>
      <c r="F107" s="197"/>
      <c r="G107" s="197"/>
      <c r="H107" s="197"/>
      <c r="I107" s="197" t="s">
        <v>43</v>
      </c>
      <c r="J107" s="197"/>
      <c r="K107" s="197"/>
      <c r="L107" s="197"/>
    </row>
    <row r="108" spans="1:12" s="104" customFormat="1" ht="18" customHeight="1" x14ac:dyDescent="0.35">
      <c r="A108" s="199" t="s">
        <v>238</v>
      </c>
      <c r="B108" s="199"/>
      <c r="C108" s="199"/>
      <c r="D108" s="103"/>
      <c r="E108" s="103"/>
      <c r="F108" s="103"/>
      <c r="G108" s="103"/>
      <c r="H108" s="103"/>
      <c r="I108" s="105"/>
      <c r="J108" s="103"/>
      <c r="K108" s="103"/>
      <c r="L108" s="103"/>
    </row>
    <row r="109" spans="1:12" s="104" customFormat="1" ht="18" customHeight="1" x14ac:dyDescent="0.35">
      <c r="A109" s="105"/>
      <c r="B109" s="105"/>
      <c r="C109" s="102"/>
      <c r="D109" s="105"/>
      <c r="E109" s="105"/>
      <c r="F109" s="150"/>
      <c r="G109" s="150"/>
      <c r="H109" s="150"/>
      <c r="I109" s="150"/>
      <c r="J109" s="105"/>
      <c r="K109" s="102"/>
      <c r="L109" s="105"/>
    </row>
    <row r="110" spans="1:12" ht="18" customHeight="1" x14ac:dyDescent="0.35">
      <c r="A110" s="70"/>
      <c r="B110" s="70"/>
      <c r="C110" s="70"/>
      <c r="D110" s="70"/>
      <c r="E110" s="70"/>
      <c r="F110" s="151"/>
      <c r="G110" s="151"/>
      <c r="H110" s="151"/>
      <c r="I110" s="151"/>
      <c r="J110" s="70"/>
      <c r="K110" s="77"/>
      <c r="L110" s="70"/>
    </row>
    <row r="111" spans="1:12" s="154" customFormat="1" ht="18" customHeight="1" x14ac:dyDescent="0.35">
      <c r="A111" s="200"/>
      <c r="B111" s="200"/>
      <c r="C111" s="200"/>
      <c r="D111" s="152"/>
      <c r="E111" s="152"/>
      <c r="F111" s="153"/>
      <c r="G111" s="153"/>
      <c r="H111" s="153"/>
      <c r="I111" s="153"/>
      <c r="J111" s="152"/>
      <c r="K111" s="152"/>
      <c r="L111" s="152"/>
    </row>
    <row r="112" spans="1:12" ht="18" customHeight="1" x14ac:dyDescent="0.35">
      <c r="A112" s="197" t="s">
        <v>239</v>
      </c>
      <c r="B112" s="197"/>
      <c r="C112" s="197"/>
      <c r="D112" s="197"/>
      <c r="E112" s="197"/>
      <c r="F112" s="197"/>
      <c r="G112" s="197"/>
      <c r="H112" s="197"/>
      <c r="I112" s="196" t="s">
        <v>240</v>
      </c>
      <c r="J112" s="196"/>
      <c r="K112" s="196"/>
      <c r="L112" s="196"/>
    </row>
    <row r="113" spans="1:12" ht="18" customHeight="1" x14ac:dyDescent="0.35">
      <c r="A113" s="70"/>
      <c r="B113" s="70"/>
      <c r="C113" s="70"/>
      <c r="D113" s="70"/>
      <c r="E113" s="70"/>
      <c r="F113" s="70"/>
      <c r="G113" s="70"/>
      <c r="H113" s="70"/>
      <c r="I113" s="196"/>
      <c r="J113" s="196"/>
      <c r="K113" s="77"/>
      <c r="L113" s="70"/>
    </row>
    <row r="114" spans="1:12" s="155" customFormat="1" ht="18" customHeight="1" x14ac:dyDescent="0.35">
      <c r="B114" s="156"/>
      <c r="I114" s="198"/>
      <c r="J114" s="198"/>
      <c r="K114" s="156"/>
    </row>
    <row r="115" spans="1:12" s="157" customFormat="1" ht="18" customHeight="1" x14ac:dyDescent="0.35">
      <c r="B115" s="114"/>
      <c r="C115" s="114"/>
    </row>
    <row r="116" spans="1:12" s="155" customFormat="1" x14ac:dyDescent="0.35">
      <c r="B116" s="156"/>
      <c r="K116" s="156"/>
    </row>
    <row r="117" spans="1:12" s="155" customFormat="1" x14ac:dyDescent="0.35">
      <c r="B117" s="156"/>
      <c r="K117" s="156"/>
    </row>
  </sheetData>
  <autoFilter ref="A10:L107"/>
  <mergeCells count="49">
    <mergeCell ref="I113:J113"/>
    <mergeCell ref="I114:J114"/>
    <mergeCell ref="A108:C108"/>
    <mergeCell ref="A111:C111"/>
    <mergeCell ref="A112:C112"/>
    <mergeCell ref="D112:H112"/>
    <mergeCell ref="I112:L112"/>
    <mergeCell ref="A103:B103"/>
    <mergeCell ref="B104:L104"/>
    <mergeCell ref="B105:L105"/>
    <mergeCell ref="B106:L106"/>
    <mergeCell ref="A107:C107"/>
    <mergeCell ref="D107:H107"/>
    <mergeCell ref="I107:L107"/>
    <mergeCell ref="E35:E38"/>
    <mergeCell ref="A35:A38"/>
    <mergeCell ref="D35:D38"/>
    <mergeCell ref="A46:A49"/>
    <mergeCell ref="D46:D49"/>
    <mergeCell ref="A43:A45"/>
    <mergeCell ref="D43:D45"/>
    <mergeCell ref="E43:E45"/>
    <mergeCell ref="F9:J9"/>
    <mergeCell ref="K9:K10"/>
    <mergeCell ref="A2:L2"/>
    <mergeCell ref="A3:L3"/>
    <mergeCell ref="A9:A10"/>
    <mergeCell ref="B9:B10"/>
    <mergeCell ref="C9:C10"/>
    <mergeCell ref="D9:D10"/>
    <mergeCell ref="E9:E10"/>
    <mergeCell ref="L9:L10"/>
    <mergeCell ref="E7:G7"/>
    <mergeCell ref="C80:D80"/>
    <mergeCell ref="C72:D72"/>
    <mergeCell ref="C88:D88"/>
    <mergeCell ref="E46:E49"/>
    <mergeCell ref="A59:A62"/>
    <mergeCell ref="D59:D62"/>
    <mergeCell ref="E59:E62"/>
    <mergeCell ref="C63:D63"/>
    <mergeCell ref="A56:A58"/>
    <mergeCell ref="D56:D58"/>
    <mergeCell ref="E56:E58"/>
    <mergeCell ref="F35:F38"/>
    <mergeCell ref="F43:F45"/>
    <mergeCell ref="F46:F49"/>
    <mergeCell ref="F56:F58"/>
    <mergeCell ref="F59:F62"/>
  </mergeCells>
  <printOptions horizontalCentered="1"/>
  <pageMargins left="0.5" right="0.25" top="0.25" bottom="0.5" header="0.25" footer="0.25"/>
  <pageSetup paperSize="9" orientation="landscape" r:id="rId1"/>
  <headerFooter>
    <oddFooter>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2" r:id="rId4">
          <objectPr defaultSize="0" autoPict="0" r:id="rId5">
            <anchor moveWithCells="1" sizeWithCells="1">
              <from>
                <xdr:col>1</xdr:col>
                <xdr:colOff>88900</xdr:colOff>
                <xdr:row>0</xdr:row>
                <xdr:rowOff>69850</xdr:rowOff>
              </from>
              <to>
                <xdr:col>2</xdr:col>
                <xdr:colOff>209550</xdr:colOff>
                <xdr:row>3</xdr:row>
                <xdr:rowOff>114300</xdr:rowOff>
              </to>
            </anchor>
          </objectPr>
        </oleObject>
      </mc:Choice>
      <mc:Fallback>
        <oleObject progId="StaticMetafile" shapeId="409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CTĐT</vt:lpstr>
      <vt:lpstr>XHH_KHGD</vt:lpstr>
      <vt:lpstr>CTĐT!Print_Titles</vt:lpstr>
      <vt:lpstr>XHH_KHGD!Print_Titles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revision/>
  <cp:lastPrinted>2021-04-20T10:02:22Z</cp:lastPrinted>
  <dcterms:created xsi:type="dcterms:W3CDTF">2013-07-17T14:30:58Z</dcterms:created>
  <dcterms:modified xsi:type="dcterms:W3CDTF">2021-11-04T14:45:56Z</dcterms:modified>
</cp:coreProperties>
</file>